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кудали2\Складской учет2\Март апрель май меню\Меню сайт —Май\Ежедневно\"/>
    </mc:Choice>
  </mc:AlternateContent>
  <bookViews>
    <workbookView xWindow="0" yWindow="0" windowWidth="10935" windowHeight="6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4" i="1" l="1"/>
  <c r="AU64" i="1" s="1"/>
  <c r="AR58" i="1"/>
  <c r="AU58" i="1" s="1"/>
  <c r="AR57" i="1"/>
  <c r="AU57" i="1" s="1"/>
  <c r="AR56" i="1"/>
  <c r="AU56" i="1" s="1"/>
  <c r="AR55" i="1"/>
  <c r="AU55" i="1" s="1"/>
  <c r="AR54" i="1"/>
  <c r="AU54" i="1" s="1"/>
  <c r="AR53" i="1"/>
  <c r="AU53" i="1" s="1"/>
  <c r="AR52" i="1"/>
  <c r="AU52" i="1" s="1"/>
  <c r="AR51" i="1"/>
  <c r="AU51" i="1" s="1"/>
  <c r="AR50" i="1"/>
  <c r="AU50" i="1" s="1"/>
  <c r="AR49" i="1"/>
  <c r="AU49" i="1" s="1"/>
  <c r="AR48" i="1"/>
  <c r="AU48" i="1" s="1"/>
  <c r="AR47" i="1"/>
  <c r="AU47" i="1" s="1"/>
  <c r="AR46" i="1"/>
  <c r="AU46" i="1" s="1"/>
  <c r="AR45" i="1"/>
  <c r="AU45" i="1" s="1"/>
  <c r="AR44" i="1"/>
  <c r="AU44" i="1" s="1"/>
  <c r="AR43" i="1"/>
  <c r="AU43" i="1" s="1"/>
  <c r="AR42" i="1"/>
  <c r="AU42" i="1" s="1"/>
  <c r="AR41" i="1"/>
  <c r="AU41" i="1" s="1"/>
  <c r="AR40" i="1"/>
  <c r="AU40" i="1" s="1"/>
  <c r="AR39" i="1"/>
  <c r="AU39" i="1" s="1"/>
  <c r="AR38" i="1"/>
  <c r="AU38" i="1" s="1"/>
  <c r="AR37" i="1"/>
  <c r="AU37" i="1" s="1"/>
  <c r="AR36" i="1"/>
  <c r="AU36" i="1" s="1"/>
  <c r="AR35" i="1"/>
  <c r="AU35" i="1" s="1"/>
  <c r="AR34" i="1"/>
  <c r="AU34" i="1" s="1"/>
  <c r="AR33" i="1"/>
  <c r="AU33" i="1" s="1"/>
  <c r="AR32" i="1"/>
  <c r="AU32" i="1" s="1"/>
  <c r="AR31" i="1"/>
  <c r="AU31" i="1" s="1"/>
  <c r="AR30" i="1"/>
  <c r="AU30" i="1" s="1"/>
  <c r="AR29" i="1"/>
  <c r="AU29" i="1" s="1"/>
  <c r="AR28" i="1"/>
  <c r="AU28" i="1" s="1"/>
  <c r="AR27" i="1"/>
  <c r="AU27" i="1" s="1"/>
  <c r="AR26" i="1"/>
  <c r="AU26" i="1" s="1"/>
  <c r="AU62" i="1" s="1"/>
  <c r="AX65" i="1" s="1"/>
  <c r="O14" i="1" l="1"/>
  <c r="O16" i="1" s="1"/>
  <c r="S14" i="1" l="1"/>
  <c r="S16" i="1" l="1"/>
  <c r="V14" i="1"/>
  <c r="V16" i="1" s="1"/>
</calcChain>
</file>

<file path=xl/sharedStrings.xml><?xml version="1.0" encoding="utf-8"?>
<sst xmlns="http://schemas.openxmlformats.org/spreadsheetml/2006/main" count="191" uniqueCount="99">
  <si>
    <t>Утверждаю</t>
  </si>
  <si>
    <t>Руководитель учреждения</t>
  </si>
  <si>
    <t xml:space="preserve"> </t>
  </si>
  <si>
    <t>Кагиров М.М.</t>
  </si>
  <si>
    <t xml:space="preserve">  МЕНЮ-ТРЕБОВАНИЕ НА ВЫДАЧУ ПРОДУКТОВ ПИТАНИЯ </t>
  </si>
  <si>
    <t>(подпись)</t>
  </si>
  <si>
    <t>(расшифровка подписи)</t>
  </si>
  <si>
    <t>МБОУ "Кудалинская СОШ"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</si>
  <si>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</si>
  <si>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</si>
  <si>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</si>
  <si>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</si>
  <si>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</si>
  <si>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</si>
  <si>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</si>
  <si>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</si>
  <si>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</si>
  <si>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</si>
  <si>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</si>
  <si>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Расход продуктов пита-ния (кол)</t>
  </si>
  <si>
    <t>Цена едини-цы руб. коп.</t>
  </si>
  <si>
    <t>Стои-мость, руб.</t>
  </si>
  <si>
    <t>стоимость на одного уч</t>
  </si>
  <si>
    <t>наименование</t>
  </si>
  <si>
    <t>код</t>
  </si>
  <si>
    <t>мол Буренка</t>
  </si>
  <si>
    <t>мас раст</t>
  </si>
  <si>
    <t>слив мас</t>
  </si>
  <si>
    <t>фасоль</t>
  </si>
  <si>
    <t>рис</t>
  </si>
  <si>
    <t>яч кр</t>
  </si>
  <si>
    <t>Макар</t>
  </si>
  <si>
    <t>перл кр</t>
  </si>
  <si>
    <t>сахар</t>
  </si>
  <si>
    <t>пш кр</t>
  </si>
  <si>
    <t>яйцо</t>
  </si>
  <si>
    <t>чечевица</t>
  </si>
  <si>
    <t>гречка</t>
  </si>
  <si>
    <t>ман кр</t>
  </si>
  <si>
    <t>капуст</t>
  </si>
  <si>
    <t>лук</t>
  </si>
  <si>
    <t>марк</t>
  </si>
  <si>
    <t>карт</t>
  </si>
  <si>
    <t>бурак</t>
  </si>
  <si>
    <t>Сухф</t>
  </si>
  <si>
    <t>чай</t>
  </si>
  <si>
    <t>печен</t>
  </si>
  <si>
    <t>томат</t>
  </si>
  <si>
    <t>мука</t>
  </si>
  <si>
    <t>пшено</t>
  </si>
  <si>
    <t>конфеты</t>
  </si>
  <si>
    <t>тушенка</t>
  </si>
  <si>
    <t>сг мол</t>
  </si>
  <si>
    <t>зел горох</t>
  </si>
  <si>
    <t>йогурт</t>
  </si>
  <si>
    <t xml:space="preserve">вафли </t>
  </si>
  <si>
    <t>банан</t>
  </si>
  <si>
    <t>яблоки</t>
  </si>
  <si>
    <t>сок</t>
  </si>
  <si>
    <t>Количество порций</t>
  </si>
  <si>
    <t xml:space="preserve">Выход - вес порций </t>
  </si>
  <si>
    <t>Молоко буренка</t>
  </si>
  <si>
    <t>б</t>
  </si>
  <si>
    <t>Масло растительное</t>
  </si>
  <si>
    <t>кг</t>
  </si>
  <si>
    <t>Сливочное мвсло</t>
  </si>
  <si>
    <t>л</t>
  </si>
  <si>
    <t>Фасоль</t>
  </si>
  <si>
    <t xml:space="preserve">рис </t>
  </si>
  <si>
    <t>Ячменная крупа</t>
  </si>
  <si>
    <t>Макароны</t>
  </si>
  <si>
    <t>Перловая крупа</t>
  </si>
  <si>
    <t>Сахар</t>
  </si>
  <si>
    <t>пшеничная крупа</t>
  </si>
  <si>
    <t>Яйцо</t>
  </si>
  <si>
    <t>Гречка</t>
  </si>
  <si>
    <t>Манная крупа</t>
  </si>
  <si>
    <t>капуста</t>
  </si>
  <si>
    <t>Лук</t>
  </si>
  <si>
    <t>Морковь</t>
  </si>
  <si>
    <t>шт</t>
  </si>
  <si>
    <t>Картофель</t>
  </si>
  <si>
    <t>Бурак</t>
  </si>
  <si>
    <t>Сухофрук</t>
  </si>
  <si>
    <t>печенье</t>
  </si>
  <si>
    <t>Томат</t>
  </si>
  <si>
    <t>Мука</t>
  </si>
  <si>
    <t>Сгушенное молоко</t>
  </si>
  <si>
    <t>вафли</t>
  </si>
  <si>
    <t xml:space="preserve">яблоки </t>
  </si>
  <si>
    <t>Сок</t>
  </si>
  <si>
    <t>итого</t>
  </si>
  <si>
    <t xml:space="preserve">Бухгалтер </t>
  </si>
  <si>
    <t xml:space="preserve">Повар </t>
  </si>
  <si>
    <t>Гаджиева А.</t>
  </si>
  <si>
    <t xml:space="preserve">(подпись) </t>
  </si>
  <si>
    <t>кладовщик</t>
  </si>
  <si>
    <t>Магомедов Т.Р.</t>
  </si>
  <si>
    <t xml:space="preserve">  17 .05. 2022г.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</si>
</sst>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6" fillId="0" borderId="30" xfId="0" applyNumberFormat="1" applyFont="1" applyBorder="1" applyAlignment="1">
      <alignment horizontal="left"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6" fillId="2" borderId="15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6" fillId="2" borderId="13" xfId="0" applyNumberFormat="1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2" fontId="5" fillId="0" borderId="27" xfId="0" applyNumberFormat="1" applyFont="1" applyBorder="1" applyAlignment="1" applyProtection="1">
      <alignment vertical="center" wrapText="1"/>
    </xf>
    <xf numFmtId="2" fontId="5" fillId="0" borderId="28" xfId="0" applyNumberFormat="1" applyFont="1" applyBorder="1" applyAlignment="1" applyProtection="1">
      <alignment vertical="center" wrapText="1"/>
    </xf>
    <xf numFmtId="2" fontId="5" fillId="0" borderId="29" xfId="0" applyNumberFormat="1" applyFont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vertical="center" wrapText="1"/>
    </xf>
    <xf numFmtId="2" fontId="2" fillId="0" borderId="28" xfId="0" applyNumberFormat="1" applyFont="1" applyBorder="1" applyAlignment="1" applyProtection="1">
      <alignment vertical="center" wrapText="1"/>
    </xf>
    <xf numFmtId="2" fontId="2" fillId="0" borderId="29" xfId="0" applyNumberFormat="1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vertical="center" wrapText="1"/>
    </xf>
    <xf numFmtId="2" fontId="2" fillId="0" borderId="28" xfId="0" applyNumberFormat="1" applyFont="1" applyBorder="1" applyAlignment="1" applyProtection="1">
      <alignment vertical="center" wrapText="1"/>
    </xf>
    <xf numFmtId="2" fontId="2" fillId="0" borderId="29" xfId="0" applyNumberFormat="1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2" fontId="2" fillId="3" borderId="10" xfId="0" applyNumberFormat="1" applyFont="1" applyFill="1" applyBorder="1" applyAlignment="1" applyProtection="1">
      <alignment vertical="center" wrapText="1"/>
    </xf>
    <xf numFmtId="2" fontId="2" fillId="3" borderId="11" xfId="0" applyNumberFormat="1" applyFont="1" applyFill="1" applyBorder="1" applyAlignment="1" applyProtection="1">
      <alignment vertical="center" wrapText="1"/>
    </xf>
    <xf numFmtId="2" fontId="2" fillId="3" borderId="12" xfId="0" applyNumberFormat="1" applyFont="1" applyFill="1" applyBorder="1" applyAlignment="1" applyProtection="1">
      <alignment vertical="center" wrapText="1"/>
    </xf>
    <xf numFmtId="0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2" fontId="5" fillId="0" borderId="27" xfId="0" applyNumberFormat="1" applyFont="1" applyBorder="1" applyAlignment="1" applyProtection="1">
      <alignment vertical="center" wrapText="1"/>
    </xf>
    <xf numFmtId="2" fontId="5" fillId="0" borderId="28" xfId="0" applyNumberFormat="1" applyFont="1" applyBorder="1" applyAlignment="1" applyProtection="1">
      <alignment vertical="center" wrapText="1"/>
    </xf>
    <xf numFmtId="2" fontId="5" fillId="0" borderId="29" xfId="0" applyNumberFormat="1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</xf>
    <xf numFmtId="2" fontId="2" fillId="0" borderId="21" xfId="0" applyNumberFormat="1" applyFont="1" applyBorder="1" applyAlignment="1" applyProtection="1">
      <alignment horizontal="center" vertical="center" wrapText="1"/>
    </xf>
    <xf numFmtId="2" fontId="2" fillId="0" borderId="22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2" fontId="2" fillId="0" borderId="10" xfId="0" applyNumberFormat="1" applyFont="1" applyBorder="1" applyAlignment="1" applyProtection="1">
      <alignment horizontal="right" vertical="center" wrapText="1"/>
    </xf>
    <xf numFmtId="2" fontId="2" fillId="0" borderId="11" xfId="0" applyNumberFormat="1" applyFont="1" applyBorder="1" applyAlignment="1" applyProtection="1">
      <alignment horizontal="right" vertical="center" wrapText="1"/>
    </xf>
    <xf numFmtId="2" fontId="2" fillId="0" borderId="12" xfId="0" applyNumberFormat="1" applyFont="1" applyBorder="1" applyAlignment="1" applyProtection="1">
      <alignment horizontal="right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2" fontId="2" fillId="0" borderId="11" xfId="0" applyNumberFormat="1" applyFont="1" applyBorder="1" applyAlignment="1" applyProtection="1">
      <alignment horizontal="center" vertical="center" wrapText="1"/>
    </xf>
    <xf numFmtId="2" fontId="2" fillId="0" borderId="12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0" borderId="10" xfId="0" applyNumberFormat="1" applyFont="1" applyBorder="1" applyAlignment="1" applyProtection="1">
      <alignment vertical="center" wrapText="1"/>
    </xf>
    <xf numFmtId="2" fontId="2" fillId="0" borderId="11" xfId="0" applyNumberFormat="1" applyFont="1" applyBorder="1" applyAlignment="1" applyProtection="1">
      <alignment vertical="center" wrapText="1"/>
    </xf>
    <xf numFmtId="2" fontId="2" fillId="0" borderId="12" xfId="0" applyNumberFormat="1" applyFont="1" applyBorder="1" applyAlignment="1" applyProtection="1">
      <alignment vertical="center" wrapText="1"/>
    </xf>
    <xf numFmtId="2" fontId="2" fillId="0" borderId="10" xfId="0" applyNumberFormat="1" applyFont="1" applyBorder="1" applyAlignment="1" applyProtection="1">
      <alignment vertical="center" wrapText="1"/>
      <protection locked="0"/>
    </xf>
    <xf numFmtId="2" fontId="2" fillId="0" borderId="11" xfId="0" applyNumberFormat="1" applyFont="1" applyBorder="1" applyAlignment="1" applyProtection="1">
      <alignment vertical="center" wrapText="1"/>
      <protection locked="0"/>
    </xf>
    <xf numFmtId="2" fontId="2" fillId="0" borderId="12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146538</xdr:rowOff>
    </xdr:from>
    <xdr:to>
      <xdr:col>13</xdr:col>
      <xdr:colOff>15386</xdr:colOff>
      <xdr:row>4</xdr:row>
      <xdr:rowOff>102577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46538"/>
          <a:ext cx="1158386" cy="718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abSelected="1" zoomScale="154" zoomScaleNormal="154" workbookViewId="0">
      <selection activeCell="A5" sqref="A5:E5"/>
    </sheetView>
  </sheetViews>
  <sheetFormatPr defaultColWidth="8.7109375" defaultRowHeight="11.25" x14ac:dyDescent="0.25"/>
  <cols>
    <col min="1" max="1" width="3.7109375" style="2" customWidth="1"/>
    <col min="2" max="4" width="2.85546875" style="2" customWidth="1"/>
    <col min="5" max="5" width="0.28515625" style="2" customWidth="1"/>
    <col min="6" max="6" width="1.5703125" style="2" customWidth="1"/>
    <col min="7" max="7" width="2.42578125" style="2" customWidth="1"/>
    <col min="8" max="8" width="2.140625" style="2" customWidth="1"/>
    <col min="9" max="9" width="3.5703125" style="2" customWidth="1"/>
    <col min="10" max="10" width="3.7109375" style="2" customWidth="1"/>
    <col min="11" max="22" width="2.42578125" style="2" customWidth="1"/>
    <col min="23" max="24" width="3.5703125" style="2" customWidth="1"/>
    <col min="25" max="26" width="2.42578125" style="2" customWidth="1"/>
    <col min="27" max="27" width="3.140625" style="2" customWidth="1"/>
    <col min="28" max="29" width="2.42578125" style="2" customWidth="1"/>
    <col min="30" max="30" width="3.5703125" style="2" customWidth="1"/>
    <col min="31" max="37" width="2.42578125" style="2" customWidth="1"/>
    <col min="38" max="38" width="1.85546875" style="2" customWidth="1"/>
    <col min="39" max="41" width="2.42578125" style="2" customWidth="1"/>
    <col min="42" max="42" width="2" style="2" customWidth="1"/>
    <col min="43" max="43" width="2.42578125" style="2" customWidth="1"/>
    <col min="44" max="44" width="4.7109375" style="2" customWidth="1"/>
    <col min="45" max="45" width="4.140625" style="2" customWidth="1"/>
    <col min="46" max="47" width="2.85546875" style="2" customWidth="1"/>
    <col min="48" max="48" width="3.5703125" style="2" customWidth="1"/>
    <col min="49" max="49" width="0.7109375" style="2" hidden="1" customWidth="1"/>
    <col min="50" max="50" width="2.85546875" style="2" customWidth="1"/>
    <col min="51" max="51" width="1.140625" style="2" customWidth="1"/>
    <col min="52" max="52" width="1" style="2" hidden="1" customWidth="1"/>
    <col min="53" max="16384" width="8.7109375" style="2"/>
  </cols>
  <sheetData>
    <row r="1" spans="1:52" ht="11.25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1.25" customHeight="1" x14ac:dyDescent="0.25">
      <c r="A2" s="174" t="s">
        <v>1</v>
      </c>
      <c r="B2" s="174"/>
      <c r="C2" s="174"/>
      <c r="D2" s="174"/>
      <c r="E2" s="174"/>
      <c r="F2" s="174"/>
      <c r="G2" s="174"/>
      <c r="H2" s="148" t="s">
        <v>2</v>
      </c>
      <c r="I2" s="148"/>
      <c r="J2" s="148"/>
      <c r="K2" s="148"/>
      <c r="L2" s="148"/>
      <c r="M2" s="1"/>
      <c r="N2" s="148" t="s">
        <v>3</v>
      </c>
      <c r="O2" s="148"/>
      <c r="P2" s="148"/>
      <c r="Q2" s="148"/>
      <c r="R2" s="148"/>
      <c r="S2" s="148"/>
      <c r="T2" s="148"/>
      <c r="U2" s="1"/>
      <c r="V2" s="175" t="s">
        <v>4</v>
      </c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</row>
    <row r="3" spans="1:52" ht="11.25" customHeight="1" x14ac:dyDescent="0.25">
      <c r="A3" s="1" t="s">
        <v>2</v>
      </c>
      <c r="B3" s="1"/>
      <c r="C3" s="1" t="s">
        <v>2</v>
      </c>
      <c r="D3" s="1"/>
      <c r="E3" s="1" t="s">
        <v>2</v>
      </c>
      <c r="F3" s="1" t="s">
        <v>2</v>
      </c>
      <c r="G3" s="1" t="s">
        <v>2</v>
      </c>
      <c r="H3" s="145" t="s">
        <v>5</v>
      </c>
      <c r="I3" s="145"/>
      <c r="J3" s="145"/>
      <c r="K3" s="145"/>
      <c r="L3" s="145"/>
      <c r="M3" s="1"/>
      <c r="N3" s="145" t="s">
        <v>6</v>
      </c>
      <c r="O3" s="145"/>
      <c r="P3" s="145"/>
      <c r="Q3" s="145"/>
      <c r="R3" s="145"/>
      <c r="S3" s="145"/>
      <c r="T3" s="145"/>
      <c r="U3" s="1"/>
      <c r="V3" s="175" t="s">
        <v>7</v>
      </c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</row>
    <row r="4" spans="1:52" ht="12.75" customHeight="1" x14ac:dyDescent="0.2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52" ht="9.75" customHeight="1" x14ac:dyDescent="0.25">
      <c r="A5" s="172" t="s">
        <v>98</v>
      </c>
      <c r="B5" s="172"/>
      <c r="C5" s="172"/>
      <c r="D5" s="172"/>
      <c r="E5" s="172"/>
      <c r="F5" s="1"/>
      <c r="G5" s="1"/>
      <c r="H5" s="1" t="s">
        <v>2</v>
      </c>
      <c r="I5" s="1"/>
      <c r="J5" s="1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52" ht="13.5" hidden="1" customHeight="1" x14ac:dyDescent="0.25">
      <c r="A6" s="1" t="s">
        <v>2</v>
      </c>
      <c r="B6" s="1" t="s">
        <v>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/>
      <c r="J6" s="1"/>
      <c r="K6" s="1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73">
        <v>504202</v>
      </c>
      <c r="AS6" s="173"/>
      <c r="AT6" s="173"/>
    </row>
    <row r="7" spans="1:52" ht="11.1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52" ht="11.25" customHeight="1" x14ac:dyDescent="0.25">
      <c r="A8" s="123" t="s">
        <v>8</v>
      </c>
      <c r="B8" s="129"/>
      <c r="C8" s="129"/>
      <c r="D8" s="129"/>
      <c r="E8" s="129"/>
      <c r="F8" s="126"/>
      <c r="G8" s="123" t="s">
        <v>9</v>
      </c>
      <c r="H8" s="129"/>
      <c r="I8" s="126"/>
      <c r="J8" s="123" t="s">
        <v>10</v>
      </c>
      <c r="K8" s="129"/>
      <c r="L8" s="129"/>
      <c r="M8" s="129"/>
      <c r="N8" s="126"/>
      <c r="O8" s="123" t="s">
        <v>11</v>
      </c>
      <c r="P8" s="129"/>
      <c r="Q8" s="129"/>
      <c r="R8" s="126"/>
      <c r="S8" s="123" t="s">
        <v>12</v>
      </c>
      <c r="T8" s="129"/>
      <c r="U8" s="126"/>
      <c r="V8" s="123" t="s">
        <v>13</v>
      </c>
      <c r="W8" s="129"/>
      <c r="X8" s="12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52" ht="6.95" customHeight="1" x14ac:dyDescent="0.25">
      <c r="A9" s="125"/>
      <c r="B9" s="131"/>
      <c r="C9" s="131"/>
      <c r="D9" s="131"/>
      <c r="E9" s="131"/>
      <c r="F9" s="128"/>
      <c r="G9" s="124"/>
      <c r="H9" s="130"/>
      <c r="I9" s="127"/>
      <c r="J9" s="124"/>
      <c r="K9" s="130"/>
      <c r="L9" s="130"/>
      <c r="M9" s="130"/>
      <c r="N9" s="127"/>
      <c r="O9" s="124"/>
      <c r="P9" s="130"/>
      <c r="Q9" s="130"/>
      <c r="R9" s="127"/>
      <c r="S9" s="124"/>
      <c r="T9" s="130"/>
      <c r="U9" s="127"/>
      <c r="V9" s="124"/>
      <c r="W9" s="130"/>
      <c r="X9" s="12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52" ht="11.25" customHeight="1" x14ac:dyDescent="0.25">
      <c r="A10" s="123" t="s">
        <v>14</v>
      </c>
      <c r="B10" s="129"/>
      <c r="C10" s="126"/>
      <c r="D10" s="123" t="s">
        <v>15</v>
      </c>
      <c r="E10" s="129"/>
      <c r="F10" s="126"/>
      <c r="G10" s="124"/>
      <c r="H10" s="130"/>
      <c r="I10" s="127"/>
      <c r="J10" s="124"/>
      <c r="K10" s="130"/>
      <c r="L10" s="130"/>
      <c r="M10" s="130"/>
      <c r="N10" s="127"/>
      <c r="O10" s="124"/>
      <c r="P10" s="130"/>
      <c r="Q10" s="130"/>
      <c r="R10" s="127"/>
      <c r="S10" s="124"/>
      <c r="T10" s="130"/>
      <c r="U10" s="127"/>
      <c r="V10" s="124"/>
      <c r="W10" s="130"/>
      <c r="X10" s="12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52" ht="11.25" customHeight="1" x14ac:dyDescent="0.25">
      <c r="A11" s="124"/>
      <c r="B11" s="130"/>
      <c r="C11" s="127"/>
      <c r="D11" s="124"/>
      <c r="E11" s="130"/>
      <c r="F11" s="127"/>
      <c r="G11" s="124"/>
      <c r="H11" s="130"/>
      <c r="I11" s="127"/>
      <c r="J11" s="124"/>
      <c r="K11" s="130"/>
      <c r="L11" s="130"/>
      <c r="M11" s="130"/>
      <c r="N11" s="127"/>
      <c r="O11" s="124"/>
      <c r="P11" s="130"/>
      <c r="Q11" s="130"/>
      <c r="R11" s="127"/>
      <c r="S11" s="124"/>
      <c r="T11" s="130"/>
      <c r="U11" s="127"/>
      <c r="V11" s="124"/>
      <c r="W11" s="130"/>
      <c r="X11" s="12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52" ht="3" customHeight="1" x14ac:dyDescent="0.25">
      <c r="A12" s="124"/>
      <c r="B12" s="130"/>
      <c r="C12" s="127"/>
      <c r="D12" s="124"/>
      <c r="E12" s="130"/>
      <c r="F12" s="127"/>
      <c r="G12" s="124"/>
      <c r="H12" s="130"/>
      <c r="I12" s="127"/>
      <c r="J12" s="124"/>
      <c r="K12" s="130"/>
      <c r="L12" s="130"/>
      <c r="M12" s="130"/>
      <c r="N12" s="127"/>
      <c r="O12" s="124"/>
      <c r="P12" s="130"/>
      <c r="Q12" s="130"/>
      <c r="R12" s="127"/>
      <c r="S12" s="125"/>
      <c r="T12" s="131"/>
      <c r="U12" s="128"/>
      <c r="V12" s="125"/>
      <c r="W12" s="131"/>
      <c r="X12" s="128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52" ht="9" customHeight="1" x14ac:dyDescent="0.25">
      <c r="A13" s="171">
        <v>1</v>
      </c>
      <c r="B13" s="171"/>
      <c r="C13" s="171"/>
      <c r="D13" s="171">
        <v>2</v>
      </c>
      <c r="E13" s="171"/>
      <c r="F13" s="171"/>
      <c r="G13" s="171">
        <v>3</v>
      </c>
      <c r="H13" s="171"/>
      <c r="I13" s="171"/>
      <c r="J13" s="171">
        <v>4</v>
      </c>
      <c r="K13" s="171"/>
      <c r="L13" s="171"/>
      <c r="M13" s="171"/>
      <c r="N13" s="171"/>
      <c r="O13" s="66">
        <v>5</v>
      </c>
      <c r="P13" s="67"/>
      <c r="Q13" s="67"/>
      <c r="R13" s="68"/>
      <c r="S13" s="66">
        <v>6</v>
      </c>
      <c r="T13" s="67"/>
      <c r="U13" s="68"/>
      <c r="V13" s="66">
        <v>7</v>
      </c>
      <c r="W13" s="67"/>
      <c r="X13" s="68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1"/>
      <c r="AR13" s="1"/>
      <c r="AS13" s="4"/>
      <c r="AT13" s="4"/>
      <c r="AU13" s="4"/>
      <c r="AV13" s="1"/>
      <c r="AW13" s="1"/>
      <c r="AX13" s="1"/>
      <c r="AY13" s="1"/>
      <c r="AZ13" s="1"/>
    </row>
    <row r="14" spans="1:52" ht="11.45" customHeight="1" x14ac:dyDescent="0.25">
      <c r="A14" s="163"/>
      <c r="B14" s="163"/>
      <c r="C14" s="163"/>
      <c r="D14" s="163"/>
      <c r="E14" s="163"/>
      <c r="F14" s="163"/>
      <c r="G14" s="163">
        <v>61</v>
      </c>
      <c r="H14" s="163"/>
      <c r="I14" s="163"/>
      <c r="J14" s="164">
        <v>37</v>
      </c>
      <c r="K14" s="164"/>
      <c r="L14" s="164"/>
      <c r="M14" s="164"/>
      <c r="N14" s="164"/>
      <c r="O14" s="165">
        <f>G14*J14</f>
        <v>2257</v>
      </c>
      <c r="P14" s="166"/>
      <c r="Q14" s="166"/>
      <c r="R14" s="167"/>
      <c r="S14" s="165">
        <f>AU62</f>
        <v>2296.6999999999998</v>
      </c>
      <c r="T14" s="166"/>
      <c r="U14" s="167"/>
      <c r="V14" s="168">
        <f>S14-O14</f>
        <v>39.699999999999818</v>
      </c>
      <c r="W14" s="169"/>
      <c r="X14" s="17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7.5" customHeight="1" x14ac:dyDescent="0.25">
      <c r="A15" s="163" t="s">
        <v>2</v>
      </c>
      <c r="B15" s="163"/>
      <c r="C15" s="163"/>
      <c r="D15" s="163" t="s">
        <v>2</v>
      </c>
      <c r="E15" s="163"/>
      <c r="F15" s="163"/>
      <c r="G15" s="163" t="s">
        <v>2</v>
      </c>
      <c r="H15" s="163"/>
      <c r="I15" s="163"/>
      <c r="J15" s="163" t="s">
        <v>2</v>
      </c>
      <c r="K15" s="163"/>
      <c r="L15" s="163"/>
      <c r="M15" s="163"/>
      <c r="N15" s="163"/>
      <c r="O15" s="72"/>
      <c r="P15" s="73"/>
      <c r="Q15" s="73"/>
      <c r="R15" s="74"/>
      <c r="S15" s="72"/>
      <c r="T15" s="73"/>
      <c r="U15" s="74"/>
      <c r="V15" s="72"/>
      <c r="W15" s="73"/>
      <c r="X15" s="74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9.6" customHeight="1" x14ac:dyDescent="0.25">
      <c r="A16" s="152" t="s">
        <v>16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>
        <f>O14+O15</f>
        <v>2257</v>
      </c>
      <c r="P16" s="154"/>
      <c r="Q16" s="154"/>
      <c r="R16" s="155"/>
      <c r="S16" s="153">
        <f>SUM(S14:S15)</f>
        <v>2296.6999999999998</v>
      </c>
      <c r="T16" s="154"/>
      <c r="U16" s="155"/>
      <c r="V16" s="156">
        <f>SUM(V14:V15)</f>
        <v>39.699999999999818</v>
      </c>
      <c r="W16" s="157"/>
      <c r="X16" s="15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1.1" customHeight="1" x14ac:dyDescent="0.25">
      <c r="A18" s="159" t="s">
        <v>17</v>
      </c>
      <c r="B18" s="159"/>
      <c r="C18" s="159"/>
      <c r="D18" s="159"/>
      <c r="E18" s="159"/>
      <c r="F18" s="159"/>
      <c r="G18" s="160" t="s">
        <v>18</v>
      </c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123" t="s">
        <v>19</v>
      </c>
      <c r="AS18" s="123" t="s">
        <v>20</v>
      </c>
      <c r="AT18" s="126"/>
      <c r="AU18" s="123" t="s">
        <v>21</v>
      </c>
      <c r="AV18" s="129"/>
      <c r="AW18" s="126"/>
      <c r="AX18" s="123" t="s">
        <v>22</v>
      </c>
      <c r="AY18" s="129"/>
      <c r="AZ18" s="126"/>
    </row>
    <row r="19" spans="1:52" ht="11.1" customHeight="1" x14ac:dyDescent="0.25">
      <c r="A19" s="132" t="s">
        <v>23</v>
      </c>
      <c r="B19" s="133"/>
      <c r="C19" s="133"/>
      <c r="D19" s="133"/>
      <c r="E19" s="134"/>
      <c r="F19" s="141" t="s">
        <v>24</v>
      </c>
      <c r="G19" s="161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6"/>
      <c r="AR19" s="124"/>
      <c r="AS19" s="124"/>
      <c r="AT19" s="127"/>
      <c r="AU19" s="124"/>
      <c r="AV19" s="130"/>
      <c r="AW19" s="127"/>
      <c r="AX19" s="124"/>
      <c r="AY19" s="130"/>
      <c r="AZ19" s="127"/>
    </row>
    <row r="20" spans="1:52" ht="0.95" customHeight="1" x14ac:dyDescent="0.25">
      <c r="A20" s="135"/>
      <c r="B20" s="136"/>
      <c r="C20" s="136"/>
      <c r="D20" s="136"/>
      <c r="E20" s="137"/>
      <c r="F20" s="142"/>
      <c r="G20" s="161"/>
      <c r="H20" s="147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9"/>
      <c r="AR20" s="124"/>
      <c r="AS20" s="124"/>
      <c r="AT20" s="127"/>
      <c r="AU20" s="124"/>
      <c r="AV20" s="130"/>
      <c r="AW20" s="127"/>
      <c r="AX20" s="124"/>
      <c r="AY20" s="130"/>
      <c r="AZ20" s="127"/>
    </row>
    <row r="21" spans="1:52" ht="6" customHeight="1" x14ac:dyDescent="0.25">
      <c r="A21" s="135"/>
      <c r="B21" s="136"/>
      <c r="C21" s="136"/>
      <c r="D21" s="136"/>
      <c r="E21" s="137"/>
      <c r="F21" s="142"/>
      <c r="G21" s="161"/>
      <c r="H21" s="8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1"/>
      <c r="AR21" s="124"/>
      <c r="AS21" s="124"/>
      <c r="AT21" s="127"/>
      <c r="AU21" s="124"/>
      <c r="AV21" s="130"/>
      <c r="AW21" s="127"/>
      <c r="AX21" s="124"/>
      <c r="AY21" s="130"/>
      <c r="AZ21" s="127"/>
    </row>
    <row r="22" spans="1:52" ht="15.95" customHeight="1" x14ac:dyDescent="0.25">
      <c r="A22" s="138"/>
      <c r="B22" s="139"/>
      <c r="C22" s="139"/>
      <c r="D22" s="139"/>
      <c r="E22" s="140"/>
      <c r="F22" s="143"/>
      <c r="G22" s="162"/>
      <c r="H22" s="9" t="s">
        <v>25</v>
      </c>
      <c r="I22" s="9" t="s">
        <v>26</v>
      </c>
      <c r="J22" s="9" t="s">
        <v>27</v>
      </c>
      <c r="K22" s="9" t="s">
        <v>28</v>
      </c>
      <c r="L22" s="9" t="s">
        <v>29</v>
      </c>
      <c r="M22" s="9" t="s">
        <v>30</v>
      </c>
      <c r="N22" s="9" t="s">
        <v>31</v>
      </c>
      <c r="O22" s="9" t="s">
        <v>32</v>
      </c>
      <c r="P22" s="9" t="s">
        <v>33</v>
      </c>
      <c r="Q22" s="9" t="s">
        <v>34</v>
      </c>
      <c r="R22" s="9" t="s">
        <v>35</v>
      </c>
      <c r="S22" s="9" t="s">
        <v>36</v>
      </c>
      <c r="T22" s="9" t="s">
        <v>37</v>
      </c>
      <c r="U22" s="9" t="s">
        <v>38</v>
      </c>
      <c r="V22" s="9" t="s">
        <v>39</v>
      </c>
      <c r="W22" s="9" t="s">
        <v>40</v>
      </c>
      <c r="X22" s="9" t="s">
        <v>41</v>
      </c>
      <c r="Y22" s="9" t="s">
        <v>42</v>
      </c>
      <c r="Z22" s="9" t="s">
        <v>43</v>
      </c>
      <c r="AA22" s="9" t="s">
        <v>44</v>
      </c>
      <c r="AB22" s="9" t="s">
        <v>45</v>
      </c>
      <c r="AC22" s="9" t="s">
        <v>46</v>
      </c>
      <c r="AD22" s="9" t="s">
        <v>47</v>
      </c>
      <c r="AE22" s="9" t="s">
        <v>48</v>
      </c>
      <c r="AF22" s="9" t="s">
        <v>49</v>
      </c>
      <c r="AG22" s="9" t="s">
        <v>50</v>
      </c>
      <c r="AH22" s="9" t="s">
        <v>51</v>
      </c>
      <c r="AI22" s="9" t="s">
        <v>52</v>
      </c>
      <c r="AJ22" s="9" t="s">
        <v>53</v>
      </c>
      <c r="AK22" s="9" t="s">
        <v>54</v>
      </c>
      <c r="AL22" s="9" t="s">
        <v>55</v>
      </c>
      <c r="AM22" s="9" t="s">
        <v>56</v>
      </c>
      <c r="AN22" s="9" t="s">
        <v>57</v>
      </c>
      <c r="AO22" s="9" t="s">
        <v>58</v>
      </c>
      <c r="AP22" s="9"/>
      <c r="AQ22" s="9"/>
      <c r="AR22" s="125"/>
      <c r="AS22" s="125"/>
      <c r="AT22" s="128"/>
      <c r="AU22" s="125"/>
      <c r="AV22" s="131"/>
      <c r="AW22" s="128"/>
      <c r="AX22" s="125"/>
      <c r="AY22" s="131"/>
      <c r="AZ22" s="128"/>
    </row>
    <row r="23" spans="1:52" ht="11.25" customHeight="1" thickBot="1" x14ac:dyDescent="0.3">
      <c r="A23" s="87">
        <v>1</v>
      </c>
      <c r="B23" s="88"/>
      <c r="C23" s="88"/>
      <c r="D23" s="88"/>
      <c r="E23" s="89"/>
      <c r="F23" s="10">
        <v>2</v>
      </c>
      <c r="G23" s="11">
        <v>3</v>
      </c>
      <c r="H23" s="12">
        <v>4</v>
      </c>
      <c r="I23" s="12">
        <v>5</v>
      </c>
      <c r="J23" s="12">
        <v>6</v>
      </c>
      <c r="K23" s="12">
        <v>7</v>
      </c>
      <c r="L23" s="12">
        <v>8</v>
      </c>
      <c r="M23" s="12">
        <v>9</v>
      </c>
      <c r="N23" s="12">
        <v>10</v>
      </c>
      <c r="O23" s="12">
        <v>11</v>
      </c>
      <c r="P23" s="11">
        <v>12</v>
      </c>
      <c r="Q23" s="11">
        <v>13</v>
      </c>
      <c r="R23" s="11">
        <v>14</v>
      </c>
      <c r="S23" s="11">
        <v>15</v>
      </c>
      <c r="T23" s="11">
        <v>16</v>
      </c>
      <c r="U23" s="11">
        <v>17</v>
      </c>
      <c r="V23" s="11">
        <v>18</v>
      </c>
      <c r="W23" s="11">
        <v>19</v>
      </c>
      <c r="X23" s="11">
        <v>20</v>
      </c>
      <c r="Y23" s="11">
        <v>21</v>
      </c>
      <c r="Z23" s="11">
        <v>22</v>
      </c>
      <c r="AA23" s="11">
        <v>23</v>
      </c>
      <c r="AB23" s="11">
        <v>24</v>
      </c>
      <c r="AC23" s="11">
        <v>25</v>
      </c>
      <c r="AD23" s="11">
        <v>26</v>
      </c>
      <c r="AE23" s="11">
        <v>27</v>
      </c>
      <c r="AF23" s="11">
        <v>28</v>
      </c>
      <c r="AG23" s="11">
        <v>29</v>
      </c>
      <c r="AH23" s="11">
        <v>30</v>
      </c>
      <c r="AI23" s="11">
        <v>31</v>
      </c>
      <c r="AJ23" s="11">
        <v>32</v>
      </c>
      <c r="AK23" s="11">
        <v>33</v>
      </c>
      <c r="AL23" s="11">
        <v>34</v>
      </c>
      <c r="AM23" s="11">
        <v>35</v>
      </c>
      <c r="AN23" s="11">
        <v>36</v>
      </c>
      <c r="AO23" s="11">
        <v>37</v>
      </c>
      <c r="AP23" s="11">
        <v>38</v>
      </c>
      <c r="AQ23" s="11">
        <v>39</v>
      </c>
      <c r="AR23" s="13">
        <v>40</v>
      </c>
      <c r="AS23" s="66">
        <v>41</v>
      </c>
      <c r="AT23" s="68"/>
      <c r="AU23" s="105">
        <v>42</v>
      </c>
      <c r="AV23" s="119"/>
      <c r="AW23" s="120"/>
      <c r="AX23" s="66"/>
      <c r="AY23" s="67"/>
      <c r="AZ23" s="68"/>
    </row>
    <row r="24" spans="1:52" ht="6.95" customHeight="1" thickBot="1" x14ac:dyDescent="0.3">
      <c r="A24" s="93" t="s">
        <v>59</v>
      </c>
      <c r="B24" s="94"/>
      <c r="C24" s="94"/>
      <c r="D24" s="94"/>
      <c r="E24" s="95"/>
      <c r="F24" s="14" t="s">
        <v>2</v>
      </c>
      <c r="G24" s="15" t="s">
        <v>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6"/>
      <c r="AS24" s="66"/>
      <c r="AT24" s="121"/>
      <c r="AU24" s="107"/>
      <c r="AV24" s="108"/>
      <c r="AW24" s="109"/>
      <c r="AX24" s="122"/>
      <c r="AY24" s="73"/>
      <c r="AZ24" s="74"/>
    </row>
    <row r="25" spans="1:52" ht="6.95" customHeight="1" thickBot="1" x14ac:dyDescent="0.3">
      <c r="A25" s="102" t="s">
        <v>60</v>
      </c>
      <c r="B25" s="103"/>
      <c r="C25" s="103"/>
      <c r="D25" s="103"/>
      <c r="E25" s="104"/>
      <c r="F25" s="17" t="s">
        <v>2</v>
      </c>
      <c r="G25" s="18" t="s">
        <v>2</v>
      </c>
      <c r="H25" s="18" t="s">
        <v>2</v>
      </c>
      <c r="I25" s="18" t="s">
        <v>2</v>
      </c>
      <c r="J25" s="18" t="s">
        <v>2</v>
      </c>
      <c r="K25" s="18" t="s">
        <v>2</v>
      </c>
      <c r="L25" s="18" t="s">
        <v>2</v>
      </c>
      <c r="M25" s="18" t="s">
        <v>2</v>
      </c>
      <c r="N25" s="18" t="s">
        <v>2</v>
      </c>
      <c r="O25" s="18" t="s">
        <v>2</v>
      </c>
      <c r="P25" s="18" t="s">
        <v>2</v>
      </c>
      <c r="Q25" s="18" t="s">
        <v>2</v>
      </c>
      <c r="R25" s="18" t="s">
        <v>2</v>
      </c>
      <c r="S25" s="18" t="s">
        <v>2</v>
      </c>
      <c r="T25" s="18" t="s">
        <v>2</v>
      </c>
      <c r="U25" s="18" t="s">
        <v>2</v>
      </c>
      <c r="V25" s="18" t="s">
        <v>2</v>
      </c>
      <c r="W25" s="18" t="s">
        <v>2</v>
      </c>
      <c r="X25" s="18" t="s">
        <v>2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 t="s">
        <v>2</v>
      </c>
      <c r="AR25" s="19" t="s">
        <v>2</v>
      </c>
      <c r="AS25" s="105"/>
      <c r="AT25" s="106"/>
      <c r="AU25" s="107"/>
      <c r="AV25" s="108"/>
      <c r="AW25" s="109"/>
      <c r="AX25" s="110"/>
      <c r="AY25" s="111"/>
      <c r="AZ25" s="112"/>
    </row>
    <row r="26" spans="1:52" ht="6.95" customHeight="1" thickBot="1" x14ac:dyDescent="0.3">
      <c r="A26" s="113" t="s">
        <v>61</v>
      </c>
      <c r="B26" s="114"/>
      <c r="C26" s="114"/>
      <c r="D26" s="114"/>
      <c r="E26" s="115"/>
      <c r="F26" s="20"/>
      <c r="G26" s="21" t="s">
        <v>62</v>
      </c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4"/>
      <c r="AR26" s="25">
        <f>SUM(H26:AQ26)</f>
        <v>0</v>
      </c>
      <c r="AS26" s="26">
        <v>100</v>
      </c>
      <c r="AT26" s="20"/>
      <c r="AU26" s="84">
        <f>AR26*AS26</f>
        <v>0</v>
      </c>
      <c r="AV26" s="85"/>
      <c r="AW26" s="86"/>
      <c r="AX26" s="116"/>
      <c r="AY26" s="117"/>
      <c r="AZ26" s="118"/>
    </row>
    <row r="27" spans="1:52" ht="6.95" customHeight="1" thickBot="1" x14ac:dyDescent="0.3">
      <c r="A27" s="99" t="s">
        <v>63</v>
      </c>
      <c r="B27" s="100"/>
      <c r="C27" s="100"/>
      <c r="D27" s="100"/>
      <c r="E27" s="101"/>
      <c r="F27" s="14"/>
      <c r="G27" s="21" t="s">
        <v>64</v>
      </c>
      <c r="H27" s="27"/>
      <c r="I27" s="28">
        <v>0.2</v>
      </c>
      <c r="J27" s="29"/>
      <c r="K27" s="29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30"/>
      <c r="AR27" s="25">
        <f t="shared" ref="AR27:AR64" si="0">SUM(H27:AQ27)</f>
        <v>0.2</v>
      </c>
      <c r="AS27" s="31">
        <v>150</v>
      </c>
      <c r="AT27" s="20"/>
      <c r="AU27" s="84">
        <f t="shared" ref="AU27:AU64" si="1">AR27*AS27</f>
        <v>30</v>
      </c>
      <c r="AV27" s="85"/>
      <c r="AW27" s="86"/>
      <c r="AX27" s="72"/>
      <c r="AY27" s="73"/>
      <c r="AZ27" s="74"/>
    </row>
    <row r="28" spans="1:52" ht="6.95" customHeight="1" thickBot="1" x14ac:dyDescent="0.3">
      <c r="A28" s="99" t="s">
        <v>65</v>
      </c>
      <c r="B28" s="100"/>
      <c r="C28" s="100"/>
      <c r="D28" s="100"/>
      <c r="E28" s="101"/>
      <c r="F28" s="14"/>
      <c r="G28" s="21" t="s">
        <v>66</v>
      </c>
      <c r="H28" s="27"/>
      <c r="I28" s="23"/>
      <c r="J28" s="3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  <c r="AR28" s="25">
        <f t="shared" si="0"/>
        <v>0</v>
      </c>
      <c r="AS28" s="35">
        <v>700</v>
      </c>
      <c r="AT28" s="14"/>
      <c r="AU28" s="84">
        <f t="shared" si="1"/>
        <v>0</v>
      </c>
      <c r="AV28" s="85"/>
      <c r="AW28" s="86"/>
      <c r="AX28" s="72"/>
      <c r="AY28" s="73"/>
      <c r="AZ28" s="74"/>
    </row>
    <row r="29" spans="1:52" ht="6.95" customHeight="1" thickBot="1" x14ac:dyDescent="0.3">
      <c r="A29" s="99" t="s">
        <v>67</v>
      </c>
      <c r="B29" s="100"/>
      <c r="C29" s="100"/>
      <c r="D29" s="100"/>
      <c r="E29" s="101"/>
      <c r="F29" s="14"/>
      <c r="G29" s="21" t="s">
        <v>64</v>
      </c>
      <c r="H29" s="27"/>
      <c r="I29" s="27"/>
      <c r="J29" s="27"/>
      <c r="K29" s="2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33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30"/>
      <c r="AR29" s="25">
        <f t="shared" si="0"/>
        <v>0</v>
      </c>
      <c r="AS29" s="31">
        <v>125</v>
      </c>
      <c r="AT29" s="14"/>
      <c r="AU29" s="84">
        <f t="shared" si="1"/>
        <v>0</v>
      </c>
      <c r="AV29" s="85"/>
      <c r="AW29" s="86"/>
      <c r="AX29" s="72"/>
      <c r="AY29" s="73"/>
      <c r="AZ29" s="74"/>
    </row>
    <row r="30" spans="1:52" ht="6.95" customHeight="1" thickBot="1" x14ac:dyDescent="0.3">
      <c r="A30" s="99" t="s">
        <v>68</v>
      </c>
      <c r="B30" s="100"/>
      <c r="C30" s="100"/>
      <c r="D30" s="100"/>
      <c r="E30" s="101"/>
      <c r="F30" s="14"/>
      <c r="G30" s="21" t="s">
        <v>64</v>
      </c>
      <c r="H30" s="27"/>
      <c r="I30" s="27"/>
      <c r="J30" s="27"/>
      <c r="K30" s="27"/>
      <c r="L30" s="28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33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30"/>
      <c r="AR30" s="25">
        <f t="shared" si="0"/>
        <v>0</v>
      </c>
      <c r="AS30" s="31">
        <v>75</v>
      </c>
      <c r="AT30" s="14"/>
      <c r="AU30" s="84">
        <f t="shared" si="1"/>
        <v>0</v>
      </c>
      <c r="AV30" s="85"/>
      <c r="AW30" s="86"/>
      <c r="AX30" s="72"/>
      <c r="AY30" s="73"/>
      <c r="AZ30" s="74"/>
    </row>
    <row r="31" spans="1:52" ht="6.95" customHeight="1" thickBot="1" x14ac:dyDescent="0.3">
      <c r="A31" s="99" t="s">
        <v>69</v>
      </c>
      <c r="B31" s="100"/>
      <c r="C31" s="100"/>
      <c r="D31" s="100"/>
      <c r="E31" s="101"/>
      <c r="F31" s="14"/>
      <c r="G31" s="21" t="s">
        <v>64</v>
      </c>
      <c r="H31" s="27"/>
      <c r="I31" s="27"/>
      <c r="J31" s="27"/>
      <c r="K31" s="27"/>
      <c r="L31" s="27"/>
      <c r="M31" s="28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30"/>
      <c r="AR31" s="25">
        <f t="shared" si="0"/>
        <v>0</v>
      </c>
      <c r="AS31" s="31">
        <v>40</v>
      </c>
      <c r="AT31" s="14"/>
      <c r="AU31" s="84">
        <f t="shared" si="1"/>
        <v>0</v>
      </c>
      <c r="AV31" s="85"/>
      <c r="AW31" s="86"/>
      <c r="AX31" s="72"/>
      <c r="AY31" s="73"/>
      <c r="AZ31" s="74"/>
    </row>
    <row r="32" spans="1:52" ht="6.95" customHeight="1" thickBot="1" x14ac:dyDescent="0.3">
      <c r="A32" s="99" t="s">
        <v>70</v>
      </c>
      <c r="B32" s="100"/>
      <c r="C32" s="100"/>
      <c r="D32" s="100"/>
      <c r="E32" s="101"/>
      <c r="F32" s="14"/>
      <c r="G32" s="21" t="s">
        <v>64</v>
      </c>
      <c r="H32" s="27"/>
      <c r="I32" s="27"/>
      <c r="J32" s="27"/>
      <c r="K32" s="27"/>
      <c r="L32" s="27"/>
      <c r="M32" s="27"/>
      <c r="N32" s="28">
        <v>3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30"/>
      <c r="AR32" s="25">
        <f t="shared" si="0"/>
        <v>3</v>
      </c>
      <c r="AS32" s="36">
        <v>55</v>
      </c>
      <c r="AT32" s="14"/>
      <c r="AU32" s="84">
        <f t="shared" si="1"/>
        <v>165</v>
      </c>
      <c r="AV32" s="85"/>
      <c r="AW32" s="86"/>
      <c r="AX32" s="72"/>
      <c r="AY32" s="73"/>
      <c r="AZ32" s="74"/>
    </row>
    <row r="33" spans="1:52" ht="6.95" customHeight="1" thickBot="1" x14ac:dyDescent="0.3">
      <c r="A33" s="99" t="s">
        <v>71</v>
      </c>
      <c r="B33" s="100"/>
      <c r="C33" s="100"/>
      <c r="D33" s="100"/>
      <c r="E33" s="101"/>
      <c r="F33" s="14"/>
      <c r="G33" s="21" t="s">
        <v>64</v>
      </c>
      <c r="H33" s="27"/>
      <c r="I33" s="27"/>
      <c r="J33" s="27"/>
      <c r="K33" s="27"/>
      <c r="L33" s="27"/>
      <c r="M33" s="27"/>
      <c r="N33" s="27"/>
      <c r="O33" s="2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30"/>
      <c r="AR33" s="25">
        <f t="shared" si="0"/>
        <v>0</v>
      </c>
      <c r="AS33" s="31">
        <v>40</v>
      </c>
      <c r="AT33" s="14"/>
      <c r="AU33" s="84">
        <f t="shared" si="1"/>
        <v>0</v>
      </c>
      <c r="AV33" s="85"/>
      <c r="AW33" s="86"/>
      <c r="AX33" s="72"/>
      <c r="AY33" s="73"/>
      <c r="AZ33" s="74"/>
    </row>
    <row r="34" spans="1:52" ht="6.95" customHeight="1" thickBot="1" x14ac:dyDescent="0.3">
      <c r="A34" s="99" t="s">
        <v>72</v>
      </c>
      <c r="B34" s="100"/>
      <c r="C34" s="100"/>
      <c r="D34" s="100"/>
      <c r="E34" s="101"/>
      <c r="F34" s="14"/>
      <c r="G34" s="21" t="s">
        <v>64</v>
      </c>
      <c r="H34" s="27"/>
      <c r="I34" s="27"/>
      <c r="J34" s="27"/>
      <c r="K34" s="27"/>
      <c r="L34" s="27"/>
      <c r="M34" s="27"/>
      <c r="N34" s="27"/>
      <c r="O34" s="27"/>
      <c r="P34" s="28">
        <v>1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30"/>
      <c r="AR34" s="25">
        <f t="shared" si="0"/>
        <v>1</v>
      </c>
      <c r="AS34" s="36">
        <v>65</v>
      </c>
      <c r="AT34" s="14"/>
      <c r="AU34" s="84">
        <f t="shared" si="1"/>
        <v>65</v>
      </c>
      <c r="AV34" s="85"/>
      <c r="AW34" s="86"/>
      <c r="AX34" s="72"/>
      <c r="AY34" s="73"/>
      <c r="AZ34" s="74"/>
    </row>
    <row r="35" spans="1:52" ht="6.95" customHeight="1" thickBot="1" x14ac:dyDescent="0.3">
      <c r="A35" s="99" t="s">
        <v>73</v>
      </c>
      <c r="B35" s="100"/>
      <c r="C35" s="100"/>
      <c r="D35" s="100"/>
      <c r="E35" s="101"/>
      <c r="F35" s="14"/>
      <c r="G35" s="21" t="s">
        <v>64</v>
      </c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30"/>
      <c r="AR35" s="25">
        <f t="shared" si="0"/>
        <v>0</v>
      </c>
      <c r="AS35" s="31">
        <v>65</v>
      </c>
      <c r="AT35" s="14"/>
      <c r="AU35" s="84">
        <f t="shared" si="1"/>
        <v>0</v>
      </c>
      <c r="AV35" s="85"/>
      <c r="AW35" s="86"/>
      <c r="AX35" s="72"/>
      <c r="AY35" s="73"/>
      <c r="AZ35" s="74"/>
    </row>
    <row r="36" spans="1:52" ht="6.95" customHeight="1" thickBot="1" x14ac:dyDescent="0.3">
      <c r="A36" s="93" t="s">
        <v>74</v>
      </c>
      <c r="B36" s="94"/>
      <c r="C36" s="94"/>
      <c r="D36" s="94"/>
      <c r="E36" s="95"/>
      <c r="F36" s="14"/>
      <c r="G36" s="21" t="s">
        <v>62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>
        <v>26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30"/>
      <c r="AR36" s="25">
        <f t="shared" si="0"/>
        <v>26</v>
      </c>
      <c r="AS36" s="31">
        <v>8.5</v>
      </c>
      <c r="AT36" s="14"/>
      <c r="AU36" s="84">
        <f t="shared" si="1"/>
        <v>221</v>
      </c>
      <c r="AV36" s="85"/>
      <c r="AW36" s="86"/>
      <c r="AX36" s="72"/>
      <c r="AY36" s="73"/>
      <c r="AZ36" s="74"/>
    </row>
    <row r="37" spans="1:52" ht="6.95" customHeight="1" thickBot="1" x14ac:dyDescent="0.3">
      <c r="A37" s="93" t="s">
        <v>36</v>
      </c>
      <c r="B37" s="94"/>
      <c r="C37" s="94"/>
      <c r="D37" s="94"/>
      <c r="E37" s="95"/>
      <c r="F37" s="14"/>
      <c r="G37" s="21" t="s">
        <v>64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8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30"/>
      <c r="AR37" s="25">
        <f t="shared" si="0"/>
        <v>0</v>
      </c>
      <c r="AS37" s="31">
        <v>100</v>
      </c>
      <c r="AT37" s="14"/>
      <c r="AU37" s="84">
        <f t="shared" si="1"/>
        <v>0</v>
      </c>
      <c r="AV37" s="85"/>
      <c r="AW37" s="86"/>
      <c r="AX37" s="72"/>
      <c r="AY37" s="73"/>
      <c r="AZ37" s="74"/>
    </row>
    <row r="38" spans="1:52" ht="6.95" customHeight="1" thickBot="1" x14ac:dyDescent="0.3">
      <c r="A38" s="93" t="s">
        <v>75</v>
      </c>
      <c r="B38" s="94"/>
      <c r="C38" s="94"/>
      <c r="D38" s="94"/>
      <c r="E38" s="95"/>
      <c r="F38" s="14"/>
      <c r="G38" s="21" t="s">
        <v>64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30"/>
      <c r="AR38" s="25">
        <f t="shared" si="0"/>
        <v>0</v>
      </c>
      <c r="AS38" s="31">
        <v>100</v>
      </c>
      <c r="AT38" s="14"/>
      <c r="AU38" s="84">
        <f t="shared" si="1"/>
        <v>0</v>
      </c>
      <c r="AV38" s="85"/>
      <c r="AW38" s="86"/>
      <c r="AX38" s="72"/>
      <c r="AY38" s="73"/>
      <c r="AZ38" s="74"/>
    </row>
    <row r="39" spans="1:52" ht="6.95" customHeight="1" thickBot="1" x14ac:dyDescent="0.3">
      <c r="A39" s="93" t="s">
        <v>76</v>
      </c>
      <c r="B39" s="94"/>
      <c r="C39" s="94"/>
      <c r="D39" s="94"/>
      <c r="E39" s="95"/>
      <c r="F39" s="14"/>
      <c r="G39" s="21" t="s">
        <v>64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30"/>
      <c r="AR39" s="25">
        <f t="shared" si="0"/>
        <v>0</v>
      </c>
      <c r="AS39" s="31">
        <v>40</v>
      </c>
      <c r="AT39" s="14"/>
      <c r="AU39" s="84">
        <f t="shared" si="1"/>
        <v>0</v>
      </c>
      <c r="AV39" s="85"/>
      <c r="AW39" s="86"/>
      <c r="AX39" s="72"/>
      <c r="AY39" s="73"/>
      <c r="AZ39" s="74"/>
    </row>
    <row r="40" spans="1:52" ht="6.95" customHeight="1" thickBot="1" x14ac:dyDescent="0.3">
      <c r="A40" s="93" t="s">
        <v>77</v>
      </c>
      <c r="B40" s="94"/>
      <c r="C40" s="94"/>
      <c r="D40" s="94"/>
      <c r="E40" s="95"/>
      <c r="F40" s="14"/>
      <c r="G40" s="21" t="s">
        <v>64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30"/>
      <c r="AR40" s="25">
        <f t="shared" si="0"/>
        <v>0</v>
      </c>
      <c r="AS40" s="36">
        <v>65</v>
      </c>
      <c r="AT40" s="14"/>
      <c r="AU40" s="84">
        <f t="shared" si="1"/>
        <v>0</v>
      </c>
      <c r="AV40" s="85"/>
      <c r="AW40" s="86"/>
      <c r="AX40" s="72"/>
      <c r="AY40" s="73"/>
      <c r="AZ40" s="74"/>
    </row>
    <row r="41" spans="1:52" ht="6.95" customHeight="1" thickBot="1" x14ac:dyDescent="0.3">
      <c r="A41" s="93" t="s">
        <v>78</v>
      </c>
      <c r="B41" s="94"/>
      <c r="C41" s="94"/>
      <c r="D41" s="94"/>
      <c r="E41" s="95"/>
      <c r="F41" s="14"/>
      <c r="G41" s="21" t="s">
        <v>64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8">
        <v>0.2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30"/>
      <c r="AR41" s="25">
        <f t="shared" si="0"/>
        <v>0.2</v>
      </c>
      <c r="AS41" s="36">
        <v>50</v>
      </c>
      <c r="AT41" s="14"/>
      <c r="AU41" s="84">
        <f t="shared" si="1"/>
        <v>10</v>
      </c>
      <c r="AV41" s="85"/>
      <c r="AW41" s="86"/>
      <c r="AX41" s="72"/>
      <c r="AY41" s="73"/>
      <c r="AZ41" s="74"/>
    </row>
    <row r="42" spans="1:52" ht="6.95" customHeight="1" thickBot="1" x14ac:dyDescent="0.3">
      <c r="A42" s="93" t="s">
        <v>79</v>
      </c>
      <c r="B42" s="94"/>
      <c r="C42" s="94"/>
      <c r="D42" s="94"/>
      <c r="E42" s="95"/>
      <c r="F42" s="14"/>
      <c r="G42" s="21" t="s">
        <v>80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>
        <v>0.2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0"/>
      <c r="AR42" s="25">
        <f t="shared" si="0"/>
        <v>0.2</v>
      </c>
      <c r="AS42" s="36">
        <v>66</v>
      </c>
      <c r="AT42" s="14"/>
      <c r="AU42" s="84">
        <f t="shared" si="1"/>
        <v>13.200000000000001</v>
      </c>
      <c r="AV42" s="85"/>
      <c r="AW42" s="86"/>
      <c r="AX42" s="72"/>
      <c r="AY42" s="73"/>
      <c r="AZ42" s="74"/>
    </row>
    <row r="43" spans="1:52" ht="6.95" customHeight="1" thickBot="1" x14ac:dyDescent="0.3">
      <c r="A43" s="93" t="s">
        <v>81</v>
      </c>
      <c r="B43" s="94"/>
      <c r="C43" s="94"/>
      <c r="D43" s="94"/>
      <c r="E43" s="95"/>
      <c r="F43" s="14"/>
      <c r="G43" s="21" t="s">
        <v>64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0"/>
      <c r="AR43" s="25">
        <f t="shared" si="0"/>
        <v>0</v>
      </c>
      <c r="AS43" s="36">
        <v>50</v>
      </c>
      <c r="AT43" s="14"/>
      <c r="AU43" s="84">
        <f t="shared" si="1"/>
        <v>0</v>
      </c>
      <c r="AV43" s="85"/>
      <c r="AW43" s="86"/>
      <c r="AX43" s="72"/>
      <c r="AY43" s="73"/>
      <c r="AZ43" s="74"/>
    </row>
    <row r="44" spans="1:52" ht="6.95" customHeight="1" thickBot="1" x14ac:dyDescent="0.3">
      <c r="A44" s="93" t="s">
        <v>82</v>
      </c>
      <c r="B44" s="94"/>
      <c r="C44" s="94"/>
      <c r="D44" s="94"/>
      <c r="E44" s="95"/>
      <c r="F44" s="14"/>
      <c r="G44" s="21" t="s">
        <v>64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30"/>
      <c r="AR44" s="25">
        <f t="shared" si="0"/>
        <v>0</v>
      </c>
      <c r="AS44" s="37">
        <v>0</v>
      </c>
      <c r="AT44" s="14"/>
      <c r="AU44" s="84">
        <f t="shared" si="1"/>
        <v>0</v>
      </c>
      <c r="AV44" s="85"/>
      <c r="AW44" s="86"/>
      <c r="AX44" s="72"/>
      <c r="AY44" s="73"/>
      <c r="AZ44" s="74"/>
    </row>
    <row r="45" spans="1:52" ht="6.95" customHeight="1" thickBot="1" x14ac:dyDescent="0.3">
      <c r="A45" s="93" t="s">
        <v>83</v>
      </c>
      <c r="B45" s="94"/>
      <c r="C45" s="94"/>
      <c r="D45" s="94"/>
      <c r="E45" s="95"/>
      <c r="F45" s="14"/>
      <c r="G45" s="15" t="s">
        <v>64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30"/>
      <c r="AR45" s="25">
        <f t="shared" si="0"/>
        <v>0</v>
      </c>
      <c r="AS45" s="36">
        <v>450</v>
      </c>
      <c r="AT45" s="14"/>
      <c r="AU45" s="84">
        <f t="shared" si="1"/>
        <v>0</v>
      </c>
      <c r="AV45" s="85"/>
      <c r="AW45" s="86"/>
      <c r="AX45" s="72"/>
      <c r="AY45" s="73"/>
      <c r="AZ45" s="74"/>
    </row>
    <row r="46" spans="1:52" ht="6.95" customHeight="1" thickBot="1" x14ac:dyDescent="0.3">
      <c r="A46" s="93" t="s">
        <v>45</v>
      </c>
      <c r="B46" s="94"/>
      <c r="C46" s="94"/>
      <c r="D46" s="94"/>
      <c r="E46" s="95"/>
      <c r="F46" s="38"/>
      <c r="G46" s="21" t="s">
        <v>64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>
        <v>0.1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30"/>
      <c r="AR46" s="25">
        <f t="shared" si="0"/>
        <v>0.1</v>
      </c>
      <c r="AS46" s="31">
        <v>1000</v>
      </c>
      <c r="AT46" s="14"/>
      <c r="AU46" s="84">
        <f t="shared" si="1"/>
        <v>100</v>
      </c>
      <c r="AV46" s="85"/>
      <c r="AW46" s="86"/>
      <c r="AX46" s="72"/>
      <c r="AY46" s="73"/>
      <c r="AZ46" s="74"/>
    </row>
    <row r="47" spans="1:52" ht="6.95" customHeight="1" thickBot="1" x14ac:dyDescent="0.3">
      <c r="A47" s="93" t="s">
        <v>84</v>
      </c>
      <c r="B47" s="94"/>
      <c r="C47" s="94"/>
      <c r="D47" s="94"/>
      <c r="E47" s="95"/>
      <c r="F47" s="14"/>
      <c r="G47" s="21" t="s">
        <v>62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30"/>
      <c r="AR47" s="25">
        <f t="shared" si="0"/>
        <v>0</v>
      </c>
      <c r="AS47" s="31">
        <v>120</v>
      </c>
      <c r="AT47" s="14"/>
      <c r="AU47" s="84">
        <f t="shared" si="1"/>
        <v>0</v>
      </c>
      <c r="AV47" s="85"/>
      <c r="AW47" s="86"/>
      <c r="AX47" s="72"/>
      <c r="AY47" s="73"/>
      <c r="AZ47" s="74"/>
    </row>
    <row r="48" spans="1:52" ht="6.95" customHeight="1" thickBot="1" x14ac:dyDescent="0.3">
      <c r="A48" s="93" t="s">
        <v>85</v>
      </c>
      <c r="B48" s="94"/>
      <c r="C48" s="94"/>
      <c r="D48" s="94"/>
      <c r="E48" s="95"/>
      <c r="F48" s="14"/>
      <c r="G48" s="21" t="s">
        <v>64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8">
        <v>0.2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30"/>
      <c r="AR48" s="25">
        <f t="shared" si="0"/>
        <v>0.2</v>
      </c>
      <c r="AS48" s="36">
        <v>110</v>
      </c>
      <c r="AT48" s="39"/>
      <c r="AU48" s="84">
        <f t="shared" si="1"/>
        <v>22</v>
      </c>
      <c r="AV48" s="85"/>
      <c r="AW48" s="86"/>
      <c r="AX48" s="90"/>
      <c r="AY48" s="91"/>
      <c r="AZ48" s="92"/>
    </row>
    <row r="49" spans="1:52" ht="6.95" customHeight="1" thickBot="1" x14ac:dyDescent="0.3">
      <c r="A49" s="81" t="s">
        <v>86</v>
      </c>
      <c r="B49" s="82"/>
      <c r="C49" s="82"/>
      <c r="D49" s="82"/>
      <c r="E49" s="83"/>
      <c r="F49" s="14"/>
      <c r="G49" s="21" t="s">
        <v>64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8">
        <v>2.5</v>
      </c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30"/>
      <c r="AR49" s="25">
        <f t="shared" si="0"/>
        <v>2.5</v>
      </c>
      <c r="AS49" s="36">
        <v>35</v>
      </c>
      <c r="AT49" s="39"/>
      <c r="AU49" s="84">
        <f t="shared" si="1"/>
        <v>87.5</v>
      </c>
      <c r="AV49" s="85"/>
      <c r="AW49" s="86"/>
      <c r="AX49" s="90"/>
      <c r="AY49" s="91"/>
      <c r="AZ49" s="92"/>
    </row>
    <row r="50" spans="1:52" ht="6.95" customHeight="1" thickBot="1" x14ac:dyDescent="0.3">
      <c r="A50" s="93" t="s">
        <v>49</v>
      </c>
      <c r="B50" s="94"/>
      <c r="C50" s="94"/>
      <c r="D50" s="94"/>
      <c r="E50" s="95"/>
      <c r="F50" s="14"/>
      <c r="G50" s="15" t="s">
        <v>80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8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30"/>
      <c r="AR50" s="25">
        <f t="shared" si="0"/>
        <v>0</v>
      </c>
      <c r="AS50" s="31">
        <v>35</v>
      </c>
      <c r="AT50" s="39"/>
      <c r="AU50" s="84">
        <f t="shared" si="1"/>
        <v>0</v>
      </c>
      <c r="AV50" s="85"/>
      <c r="AW50" s="86"/>
      <c r="AX50" s="96"/>
      <c r="AY50" s="97"/>
      <c r="AZ50" s="98"/>
    </row>
    <row r="51" spans="1:52" ht="6.95" customHeight="1" thickBot="1" x14ac:dyDescent="0.3">
      <c r="A51" s="81" t="s">
        <v>50</v>
      </c>
      <c r="B51" s="82"/>
      <c r="C51" s="82"/>
      <c r="D51" s="82"/>
      <c r="E51" s="83"/>
      <c r="F51" s="14"/>
      <c r="G51" s="21" t="s">
        <v>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7"/>
      <c r="AI51" s="27"/>
      <c r="AJ51" s="27"/>
      <c r="AK51" s="27"/>
      <c r="AL51" s="27"/>
      <c r="AM51" s="27"/>
      <c r="AN51" s="27"/>
      <c r="AO51" s="27"/>
      <c r="AP51" s="27"/>
      <c r="AQ51" s="30"/>
      <c r="AR51" s="25">
        <f t="shared" si="0"/>
        <v>0</v>
      </c>
      <c r="AS51" s="36">
        <v>450</v>
      </c>
      <c r="AT51" s="39"/>
      <c r="AU51" s="84">
        <f t="shared" si="1"/>
        <v>0</v>
      </c>
      <c r="AV51" s="85"/>
      <c r="AW51" s="86"/>
      <c r="AX51" s="90"/>
      <c r="AY51" s="91"/>
      <c r="AZ51" s="92"/>
    </row>
    <row r="52" spans="1:52" ht="6.95" customHeight="1" thickBot="1" x14ac:dyDescent="0.3">
      <c r="A52" s="81" t="s">
        <v>51</v>
      </c>
      <c r="B52" s="82"/>
      <c r="C52" s="82"/>
      <c r="D52" s="82"/>
      <c r="E52" s="83"/>
      <c r="F52" s="14"/>
      <c r="G52" s="21" t="s">
        <v>64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>
        <v>1</v>
      </c>
      <c r="AI52" s="27"/>
      <c r="AJ52" s="27"/>
      <c r="AK52" s="27"/>
      <c r="AL52" s="27"/>
      <c r="AM52" s="27"/>
      <c r="AN52" s="27"/>
      <c r="AO52" s="27"/>
      <c r="AP52" s="27"/>
      <c r="AQ52" s="30"/>
      <c r="AR52" s="25">
        <f t="shared" si="0"/>
        <v>1</v>
      </c>
      <c r="AS52" s="40">
        <v>395</v>
      </c>
      <c r="AT52" s="39"/>
      <c r="AU52" s="84">
        <f t="shared" si="1"/>
        <v>395</v>
      </c>
      <c r="AV52" s="85"/>
      <c r="AW52" s="86"/>
      <c r="AX52" s="90"/>
      <c r="AY52" s="91"/>
      <c r="AZ52" s="92"/>
    </row>
    <row r="53" spans="1:52" ht="6.95" customHeight="1" thickBot="1" x14ac:dyDescent="0.3">
      <c r="A53" s="81" t="s">
        <v>87</v>
      </c>
      <c r="B53" s="82"/>
      <c r="C53" s="82"/>
      <c r="D53" s="82"/>
      <c r="E53" s="83"/>
      <c r="F53" s="14"/>
      <c r="G53" s="21" t="s">
        <v>64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  <c r="AJ53" s="27"/>
      <c r="AK53" s="27"/>
      <c r="AL53" s="27"/>
      <c r="AM53" s="27"/>
      <c r="AN53" s="27"/>
      <c r="AO53" s="27"/>
      <c r="AP53" s="27"/>
      <c r="AQ53" s="30"/>
      <c r="AR53" s="25">
        <f t="shared" si="0"/>
        <v>0</v>
      </c>
      <c r="AS53" s="40"/>
      <c r="AT53" s="39"/>
      <c r="AU53" s="84">
        <f t="shared" si="1"/>
        <v>0</v>
      </c>
      <c r="AV53" s="85"/>
      <c r="AW53" s="86"/>
      <c r="AX53" s="90"/>
      <c r="AY53" s="91"/>
      <c r="AZ53" s="92"/>
    </row>
    <row r="54" spans="1:52" ht="6.95" customHeight="1" thickBot="1" x14ac:dyDescent="0.3">
      <c r="A54" s="81" t="s">
        <v>53</v>
      </c>
      <c r="B54" s="82"/>
      <c r="C54" s="82"/>
      <c r="D54" s="82"/>
      <c r="E54" s="83"/>
      <c r="F54" s="14"/>
      <c r="G54" s="21" t="s">
        <v>64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8"/>
      <c r="AK54" s="27"/>
      <c r="AL54" s="27"/>
      <c r="AM54" s="27"/>
      <c r="AN54" s="27"/>
      <c r="AO54" s="27"/>
      <c r="AP54" s="27"/>
      <c r="AQ54" s="41"/>
      <c r="AR54" s="25">
        <f t="shared" si="0"/>
        <v>0</v>
      </c>
      <c r="AS54" s="42">
        <v>95</v>
      </c>
      <c r="AT54" s="39"/>
      <c r="AU54" s="84">
        <f t="shared" si="1"/>
        <v>0</v>
      </c>
      <c r="AV54" s="85"/>
      <c r="AW54" s="86"/>
      <c r="AX54" s="90"/>
      <c r="AY54" s="91"/>
      <c r="AZ54" s="92"/>
    </row>
    <row r="55" spans="1:52" ht="6.95" customHeight="1" thickBot="1" x14ac:dyDescent="0.3">
      <c r="A55" s="81" t="s">
        <v>54</v>
      </c>
      <c r="B55" s="82"/>
      <c r="C55" s="82"/>
      <c r="D55" s="82"/>
      <c r="E55" s="83"/>
      <c r="F55" s="14"/>
      <c r="G55" s="2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>
        <v>36</v>
      </c>
      <c r="AL55" s="27"/>
      <c r="AM55" s="27"/>
      <c r="AN55" s="27"/>
      <c r="AO55" s="27"/>
      <c r="AP55" s="27"/>
      <c r="AQ55" s="41"/>
      <c r="AR55" s="25">
        <f t="shared" si="0"/>
        <v>36</v>
      </c>
      <c r="AS55" s="42">
        <v>33</v>
      </c>
      <c r="AT55" s="39"/>
      <c r="AU55" s="84">
        <f t="shared" si="1"/>
        <v>1188</v>
      </c>
      <c r="AV55" s="85"/>
      <c r="AW55" s="86"/>
      <c r="AX55" s="43"/>
      <c r="AY55" s="44"/>
      <c r="AZ55" s="45"/>
    </row>
    <row r="56" spans="1:52" ht="6.95" customHeight="1" thickBot="1" x14ac:dyDescent="0.3">
      <c r="A56" s="81" t="s">
        <v>88</v>
      </c>
      <c r="B56" s="82"/>
      <c r="C56" s="82"/>
      <c r="D56" s="82"/>
      <c r="E56" s="83"/>
      <c r="F56" s="14"/>
      <c r="G56" s="21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8"/>
      <c r="AM56" s="27"/>
      <c r="AN56" s="27"/>
      <c r="AO56" s="27"/>
      <c r="AP56" s="27"/>
      <c r="AQ56" s="41"/>
      <c r="AR56" s="25">
        <f t="shared" si="0"/>
        <v>0</v>
      </c>
      <c r="AS56" s="42">
        <v>160</v>
      </c>
      <c r="AT56" s="39"/>
      <c r="AU56" s="84">
        <f t="shared" si="1"/>
        <v>0</v>
      </c>
      <c r="AV56" s="85"/>
      <c r="AW56" s="86"/>
      <c r="AX56" s="43"/>
      <c r="AY56" s="44"/>
      <c r="AZ56" s="45"/>
    </row>
    <row r="57" spans="1:52" ht="6.95" customHeight="1" thickBot="1" x14ac:dyDescent="0.3">
      <c r="A57" s="81" t="s">
        <v>56</v>
      </c>
      <c r="B57" s="82"/>
      <c r="C57" s="82"/>
      <c r="D57" s="82"/>
      <c r="E57" s="83"/>
      <c r="F57" s="14"/>
      <c r="G57" s="21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8"/>
      <c r="AN57" s="27"/>
      <c r="AO57" s="27"/>
      <c r="AP57" s="27"/>
      <c r="AQ57" s="41"/>
      <c r="AR57" s="25">
        <f t="shared" si="0"/>
        <v>0</v>
      </c>
      <c r="AS57" s="42">
        <v>120</v>
      </c>
      <c r="AT57" s="39"/>
      <c r="AU57" s="84">
        <f t="shared" si="1"/>
        <v>0</v>
      </c>
      <c r="AV57" s="85"/>
      <c r="AW57" s="86"/>
      <c r="AX57" s="43"/>
      <c r="AY57" s="44"/>
      <c r="AZ57" s="45"/>
    </row>
    <row r="58" spans="1:52" ht="6.95" customHeight="1" thickBot="1" x14ac:dyDescent="0.3">
      <c r="A58" s="81" t="s">
        <v>89</v>
      </c>
      <c r="B58" s="82"/>
      <c r="C58" s="82"/>
      <c r="D58" s="82"/>
      <c r="E58" s="83"/>
      <c r="F58" s="14"/>
      <c r="G58" s="21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8"/>
      <c r="AO58" s="27"/>
      <c r="AP58" s="27"/>
      <c r="AQ58" s="41"/>
      <c r="AR58" s="25">
        <f t="shared" si="0"/>
        <v>0</v>
      </c>
      <c r="AS58" s="42">
        <v>90</v>
      </c>
      <c r="AT58" s="39"/>
      <c r="AU58" s="84">
        <f t="shared" si="1"/>
        <v>0</v>
      </c>
      <c r="AV58" s="85"/>
      <c r="AW58" s="86"/>
      <c r="AX58" s="43"/>
      <c r="AY58" s="44"/>
      <c r="AZ58" s="45"/>
    </row>
    <row r="59" spans="1:52" ht="6.95" customHeight="1" thickBot="1" x14ac:dyDescent="0.3">
      <c r="A59" s="81" t="s">
        <v>90</v>
      </c>
      <c r="B59" s="82"/>
      <c r="C59" s="82"/>
      <c r="D59" s="82"/>
      <c r="E59" s="83"/>
      <c r="F59" s="14"/>
      <c r="G59" s="21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8"/>
      <c r="AP59" s="27"/>
      <c r="AQ59" s="41"/>
      <c r="AR59" s="25"/>
      <c r="AS59" s="42">
        <v>285</v>
      </c>
      <c r="AT59" s="39"/>
      <c r="AU59" s="46"/>
      <c r="AV59" s="47"/>
      <c r="AW59" s="48"/>
      <c r="AX59" s="43"/>
      <c r="AY59" s="44"/>
      <c r="AZ59" s="45"/>
    </row>
    <row r="60" spans="1:52" ht="6.95" customHeight="1" thickBot="1" x14ac:dyDescent="0.3">
      <c r="A60" s="87"/>
      <c r="B60" s="88"/>
      <c r="C60" s="88"/>
      <c r="D60" s="88"/>
      <c r="E60" s="89"/>
      <c r="F60" s="14"/>
      <c r="G60" s="21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8"/>
      <c r="AQ60" s="41"/>
      <c r="AR60" s="25"/>
      <c r="AS60" s="42"/>
      <c r="AT60" s="39"/>
      <c r="AU60" s="46"/>
      <c r="AV60" s="47"/>
      <c r="AW60" s="48"/>
      <c r="AX60" s="43"/>
      <c r="AY60" s="44"/>
      <c r="AZ60" s="45"/>
    </row>
    <row r="61" spans="1:52" ht="6.95" customHeight="1" thickBot="1" x14ac:dyDescent="0.3">
      <c r="A61" s="66"/>
      <c r="B61" s="67"/>
      <c r="C61" s="67"/>
      <c r="D61" s="67"/>
      <c r="E61" s="68"/>
      <c r="F61" s="15"/>
      <c r="G61" s="2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50"/>
      <c r="AR61" s="51"/>
      <c r="AS61" s="52"/>
      <c r="AT61" s="53"/>
      <c r="AU61" s="55"/>
      <c r="AV61" s="56"/>
      <c r="AW61" s="57"/>
      <c r="AX61" s="43"/>
      <c r="AY61" s="44"/>
      <c r="AZ61" s="45"/>
    </row>
    <row r="62" spans="1:52" ht="6" customHeight="1" thickBot="1" x14ac:dyDescent="0.3">
      <c r="A62" s="66"/>
      <c r="B62" s="67"/>
      <c r="C62" s="67"/>
      <c r="D62" s="67"/>
      <c r="E62" s="68"/>
      <c r="F62" s="15"/>
      <c r="G62" s="21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15"/>
      <c r="AR62" s="54"/>
      <c r="AS62" s="21"/>
      <c r="AT62" s="53"/>
      <c r="AU62" s="69">
        <f>SUM(AU26:AW61)</f>
        <v>2296.6999999999998</v>
      </c>
      <c r="AV62" s="70"/>
      <c r="AW62" s="71"/>
      <c r="AX62" s="43"/>
      <c r="AY62" s="44"/>
      <c r="AZ62" s="45"/>
    </row>
    <row r="63" spans="1:52" ht="6.95" hidden="1" customHeight="1" x14ac:dyDescent="0.25">
      <c r="A63" s="66"/>
      <c r="B63" s="67"/>
      <c r="C63" s="67"/>
      <c r="D63" s="67"/>
      <c r="E63" s="68"/>
      <c r="F63" s="15"/>
      <c r="G63" s="21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15"/>
      <c r="AR63" s="54"/>
      <c r="AS63" s="21"/>
      <c r="AT63" s="53"/>
      <c r="AU63" s="55"/>
      <c r="AV63" s="56"/>
      <c r="AW63" s="57"/>
      <c r="AX63" s="43"/>
      <c r="AY63" s="44"/>
      <c r="AZ63" s="45"/>
    </row>
    <row r="64" spans="1:52" ht="6.95" hidden="1" customHeight="1" x14ac:dyDescent="0.25">
      <c r="A64" s="66"/>
      <c r="B64" s="67"/>
      <c r="C64" s="67"/>
      <c r="D64" s="67"/>
      <c r="E64" s="68"/>
      <c r="F64" s="15"/>
      <c r="G64" s="21"/>
      <c r="H64" s="53"/>
      <c r="I64" s="49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15"/>
      <c r="AR64" s="54">
        <f t="shared" si="0"/>
        <v>0</v>
      </c>
      <c r="AS64" s="21"/>
      <c r="AT64" s="53"/>
      <c r="AU64" s="69">
        <f t="shared" si="1"/>
        <v>0</v>
      </c>
      <c r="AV64" s="70"/>
      <c r="AW64" s="71"/>
      <c r="AX64" s="43"/>
      <c r="AY64" s="44"/>
      <c r="AZ64" s="45"/>
    </row>
    <row r="65" spans="1:52" ht="6.95" customHeight="1" x14ac:dyDescent="0.25">
      <c r="A65" s="72" t="s">
        <v>91</v>
      </c>
      <c r="B65" s="73"/>
      <c r="C65" s="73"/>
      <c r="D65" s="73"/>
      <c r="E65" s="74"/>
      <c r="F65" s="15"/>
      <c r="G65" s="15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15"/>
      <c r="AR65" s="54"/>
      <c r="AS65" s="53"/>
      <c r="AT65" s="53"/>
      <c r="AU65" s="75"/>
      <c r="AV65" s="76"/>
      <c r="AW65" s="77"/>
      <c r="AX65" s="78">
        <f>AU62/J14</f>
        <v>62.07297297297297</v>
      </c>
      <c r="AY65" s="79"/>
      <c r="AZ65" s="80"/>
    </row>
    <row r="66" spans="1:52" s="60" customFormat="1" ht="9" customHeight="1" x14ac:dyDescent="0.25">
      <c r="A66" s="61" t="s">
        <v>92</v>
      </c>
      <c r="B66" s="61"/>
      <c r="C66" s="61"/>
      <c r="D66" s="61"/>
      <c r="E66" s="63" t="s">
        <v>2</v>
      </c>
      <c r="F66" s="63"/>
      <c r="G66" s="63"/>
      <c r="H66" s="58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58"/>
      <c r="V66" s="64" t="s">
        <v>93</v>
      </c>
      <c r="W66" s="64"/>
      <c r="X66" s="64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63" t="s">
        <v>94</v>
      </c>
      <c r="AR66" s="63"/>
      <c r="AS66" s="63"/>
      <c r="AT66" s="63"/>
      <c r="AU66" s="63"/>
      <c r="AV66" s="63"/>
      <c r="AW66" s="63"/>
      <c r="AX66" s="63"/>
      <c r="AY66" s="63"/>
      <c r="AZ66" s="63"/>
    </row>
    <row r="67" spans="1:52" s="60" customFormat="1" ht="9.75" customHeight="1" x14ac:dyDescent="0.25">
      <c r="A67" s="61" t="s">
        <v>2</v>
      </c>
      <c r="B67" s="61"/>
      <c r="C67" s="61"/>
      <c r="D67" s="61"/>
      <c r="E67" s="65" t="s">
        <v>95</v>
      </c>
      <c r="F67" s="65"/>
      <c r="G67" s="65"/>
      <c r="H67" s="58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58"/>
      <c r="V67" s="61" t="s">
        <v>96</v>
      </c>
      <c r="W67" s="61"/>
      <c r="X67" s="61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65"/>
      <c r="AR67" s="65"/>
      <c r="AS67" s="65"/>
      <c r="AT67" s="65"/>
      <c r="AU67" s="65"/>
      <c r="AV67" s="65"/>
      <c r="AW67" s="65"/>
      <c r="AX67" s="65"/>
      <c r="AY67" s="65"/>
      <c r="AZ67" s="65"/>
    </row>
    <row r="68" spans="1:52" s="60" customFormat="1" ht="7.5" customHeight="1" x14ac:dyDescent="0.25">
      <c r="A68" s="61"/>
      <c r="B68" s="61"/>
      <c r="C68" s="61"/>
      <c r="D68" s="61"/>
      <c r="E68" s="62" t="s">
        <v>2</v>
      </c>
      <c r="F68" s="62"/>
      <c r="G68" s="62"/>
      <c r="H68" s="58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58"/>
      <c r="V68" s="61"/>
      <c r="W68" s="61"/>
      <c r="X68" s="61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62" t="s">
        <v>97</v>
      </c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60" customFormat="1" ht="9.75" customHeight="1" x14ac:dyDescent="0.25">
      <c r="A69" s="58" t="s">
        <v>2</v>
      </c>
      <c r="B69" s="58"/>
      <c r="C69" s="58" t="s">
        <v>2</v>
      </c>
      <c r="D69" s="58"/>
      <c r="E69" s="62"/>
      <c r="F69" s="62"/>
      <c r="G69" s="62"/>
      <c r="H69" s="58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58"/>
      <c r="V69" s="61" t="s">
        <v>2</v>
      </c>
      <c r="W69" s="61"/>
      <c r="X69" s="61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</sheetData>
  <mergeCells count="191">
    <mergeCell ref="A1:T1"/>
    <mergeCell ref="A2:G2"/>
    <mergeCell ref="H2:L2"/>
    <mergeCell ref="N2:T2"/>
    <mergeCell ref="V2:AZ2"/>
    <mergeCell ref="H3:L3"/>
    <mergeCell ref="N3:T3"/>
    <mergeCell ref="V3:AZ3"/>
    <mergeCell ref="A5:E5"/>
    <mergeCell ref="AR6:AT6"/>
    <mergeCell ref="A8:F9"/>
    <mergeCell ref="G8:I12"/>
    <mergeCell ref="J8:N12"/>
    <mergeCell ref="O8:R12"/>
    <mergeCell ref="S8:U12"/>
    <mergeCell ref="V8:X12"/>
    <mergeCell ref="A10:C12"/>
    <mergeCell ref="D10:F12"/>
    <mergeCell ref="V13:X13"/>
    <mergeCell ref="A14:C14"/>
    <mergeCell ref="D14:F14"/>
    <mergeCell ref="G14:I14"/>
    <mergeCell ref="J14:N14"/>
    <mergeCell ref="O14:R14"/>
    <mergeCell ref="S14:U14"/>
    <mergeCell ref="V14:X14"/>
    <mergeCell ref="A13:C13"/>
    <mergeCell ref="D13:F13"/>
    <mergeCell ref="G13:I13"/>
    <mergeCell ref="J13:N13"/>
    <mergeCell ref="O13:R13"/>
    <mergeCell ref="S13:U13"/>
    <mergeCell ref="V15:X15"/>
    <mergeCell ref="A16:N16"/>
    <mergeCell ref="O16:R16"/>
    <mergeCell ref="S16:U16"/>
    <mergeCell ref="V16:X16"/>
    <mergeCell ref="A18:F18"/>
    <mergeCell ref="G18:G22"/>
    <mergeCell ref="H18:AQ18"/>
    <mergeCell ref="A15:C15"/>
    <mergeCell ref="D15:F15"/>
    <mergeCell ref="G15:I15"/>
    <mergeCell ref="J15:N15"/>
    <mergeCell ref="O15:R15"/>
    <mergeCell ref="S15:U15"/>
    <mergeCell ref="A23:E23"/>
    <mergeCell ref="AS23:AT23"/>
    <mergeCell ref="AU23:AW23"/>
    <mergeCell ref="AX23:AZ23"/>
    <mergeCell ref="A24:E24"/>
    <mergeCell ref="AS24:AT24"/>
    <mergeCell ref="AU24:AW24"/>
    <mergeCell ref="AX24:AZ24"/>
    <mergeCell ref="AR18:AR22"/>
    <mergeCell ref="AS18:AT22"/>
    <mergeCell ref="AU18:AW22"/>
    <mergeCell ref="AX18:AZ22"/>
    <mergeCell ref="A19:E22"/>
    <mergeCell ref="F19:F22"/>
    <mergeCell ref="H19:AQ20"/>
    <mergeCell ref="I21:AQ21"/>
    <mergeCell ref="A27:E27"/>
    <mergeCell ref="AU27:AW27"/>
    <mergeCell ref="AX27:AZ27"/>
    <mergeCell ref="A28:E28"/>
    <mergeCell ref="AU28:AW28"/>
    <mergeCell ref="AX28:AZ28"/>
    <mergeCell ref="A25:E25"/>
    <mergeCell ref="AS25:AT25"/>
    <mergeCell ref="AU25:AW25"/>
    <mergeCell ref="AX25:AZ25"/>
    <mergeCell ref="A26:E26"/>
    <mergeCell ref="AU26:AW26"/>
    <mergeCell ref="AX26:AZ26"/>
    <mergeCell ref="A31:E31"/>
    <mergeCell ref="AU31:AW31"/>
    <mergeCell ref="AX31:AZ31"/>
    <mergeCell ref="A32:E32"/>
    <mergeCell ref="AU32:AW32"/>
    <mergeCell ref="AX32:AZ32"/>
    <mergeCell ref="A29:E29"/>
    <mergeCell ref="AU29:AW29"/>
    <mergeCell ref="AX29:AZ29"/>
    <mergeCell ref="A30:E30"/>
    <mergeCell ref="AU30:AW30"/>
    <mergeCell ref="AX30:AZ30"/>
    <mergeCell ref="A35:E35"/>
    <mergeCell ref="AU35:AW35"/>
    <mergeCell ref="AX35:AZ35"/>
    <mergeCell ref="A36:E36"/>
    <mergeCell ref="AU36:AW36"/>
    <mergeCell ref="AX36:AZ36"/>
    <mergeCell ref="A33:E33"/>
    <mergeCell ref="AU33:AW33"/>
    <mergeCell ref="AX33:AZ33"/>
    <mergeCell ref="A34:E34"/>
    <mergeCell ref="AU34:AW34"/>
    <mergeCell ref="AX34:AZ34"/>
    <mergeCell ref="A39:E39"/>
    <mergeCell ref="AU39:AW39"/>
    <mergeCell ref="AX39:AZ39"/>
    <mergeCell ref="A40:E40"/>
    <mergeCell ref="AU40:AW40"/>
    <mergeCell ref="AX40:AZ40"/>
    <mergeCell ref="A37:E37"/>
    <mergeCell ref="AU37:AW37"/>
    <mergeCell ref="AX37:AZ37"/>
    <mergeCell ref="A38:E38"/>
    <mergeCell ref="AU38:AW38"/>
    <mergeCell ref="AX38:AZ38"/>
    <mergeCell ref="A43:E43"/>
    <mergeCell ref="AU43:AW43"/>
    <mergeCell ref="AX43:AZ43"/>
    <mergeCell ref="A44:E44"/>
    <mergeCell ref="AU44:AW44"/>
    <mergeCell ref="AX44:AZ44"/>
    <mergeCell ref="A41:E41"/>
    <mergeCell ref="AU41:AW41"/>
    <mergeCell ref="AX41:AZ41"/>
    <mergeCell ref="A42:E42"/>
    <mergeCell ref="AU42:AW42"/>
    <mergeCell ref="AX42:AZ42"/>
    <mergeCell ref="A47:E47"/>
    <mergeCell ref="AU47:AW47"/>
    <mergeCell ref="AX47:AZ47"/>
    <mergeCell ref="A48:E48"/>
    <mergeCell ref="AU48:AW48"/>
    <mergeCell ref="AX48:AZ48"/>
    <mergeCell ref="A45:E45"/>
    <mergeCell ref="AU45:AW45"/>
    <mergeCell ref="AX45:AZ45"/>
    <mergeCell ref="A46:E46"/>
    <mergeCell ref="AU46:AW46"/>
    <mergeCell ref="AX46:AZ46"/>
    <mergeCell ref="A51:E51"/>
    <mergeCell ref="AU51:AW51"/>
    <mergeCell ref="AX51:AZ51"/>
    <mergeCell ref="A52:E52"/>
    <mergeCell ref="AU52:AW52"/>
    <mergeCell ref="AX52:AZ52"/>
    <mergeCell ref="A49:E49"/>
    <mergeCell ref="AU49:AW49"/>
    <mergeCell ref="AX49:AZ49"/>
    <mergeCell ref="A50:E50"/>
    <mergeCell ref="AU50:AW50"/>
    <mergeCell ref="AX50:AZ50"/>
    <mergeCell ref="A55:E55"/>
    <mergeCell ref="AU55:AW55"/>
    <mergeCell ref="A56:E56"/>
    <mergeCell ref="AU56:AW56"/>
    <mergeCell ref="A57:E57"/>
    <mergeCell ref="AU57:AW57"/>
    <mergeCell ref="A53:E53"/>
    <mergeCell ref="AU53:AW53"/>
    <mergeCell ref="AX53:AZ53"/>
    <mergeCell ref="A54:E54"/>
    <mergeCell ref="AU54:AW54"/>
    <mergeCell ref="AX54:AZ54"/>
    <mergeCell ref="A63:E63"/>
    <mergeCell ref="A64:E64"/>
    <mergeCell ref="AU64:AW64"/>
    <mergeCell ref="A65:E65"/>
    <mergeCell ref="AU65:AW65"/>
    <mergeCell ref="AX65:AZ65"/>
    <mergeCell ref="A58:E58"/>
    <mergeCell ref="AU58:AW58"/>
    <mergeCell ref="A59:E59"/>
    <mergeCell ref="A60:E60"/>
    <mergeCell ref="A61:E61"/>
    <mergeCell ref="A62:E62"/>
    <mergeCell ref="AU62:AW62"/>
    <mergeCell ref="A66:D66"/>
    <mergeCell ref="E66:G66"/>
    <mergeCell ref="I66:T66"/>
    <mergeCell ref="V66:X66"/>
    <mergeCell ref="AQ66:AZ66"/>
    <mergeCell ref="A67:D67"/>
    <mergeCell ref="E67:G67"/>
    <mergeCell ref="I67:T67"/>
    <mergeCell ref="V67:X67"/>
    <mergeCell ref="AQ67:AZ67"/>
    <mergeCell ref="A68:D68"/>
    <mergeCell ref="E68:G68"/>
    <mergeCell ref="I68:T68"/>
    <mergeCell ref="V68:X68"/>
    <mergeCell ref="AQ68:AZ68"/>
    <mergeCell ref="E69:G69"/>
    <mergeCell ref="I69:T69"/>
    <mergeCell ref="V69:X69"/>
    <mergeCell ref="AQ69:AZ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2022-04-19T05:18:51Z</dcterms:created>
  <dcterms:modified xsi:type="dcterms:W3CDTF">2022-05-17T06:43:01Z</dcterms:modified>
</cp:coreProperties>
</file>