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Зумрут\Ежедневно\"/>
    </mc:Choice>
  </mc:AlternateContent>
  <bookViews>
    <workbookView xWindow="0" yWindow="0" windowWidth="10940" windowHeight="641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8" i="1" l="1"/>
  <c r="AY68" i="1"/>
  <c r="AZ67" i="1"/>
  <c r="BB67" i="1" s="1"/>
  <c r="AY67" i="1"/>
  <c r="A67" i="1"/>
  <c r="AZ66" i="1"/>
  <c r="BB66" i="1" s="1"/>
  <c r="AY66" i="1"/>
  <c r="BB65" i="1"/>
  <c r="S14" i="1" s="1"/>
  <c r="AZ65" i="1"/>
  <c r="AY65" i="1"/>
  <c r="AZ64" i="1"/>
  <c r="AY64" i="1"/>
  <c r="BB64" i="1" s="1"/>
  <c r="A64" i="1"/>
  <c r="AZ63" i="1"/>
  <c r="AY63" i="1"/>
  <c r="BB63" i="1" s="1"/>
  <c r="A63" i="1"/>
  <c r="AZ62" i="1"/>
  <c r="AY62" i="1"/>
  <c r="BB62" i="1" s="1"/>
  <c r="A62" i="1"/>
  <c r="AZ61" i="1"/>
  <c r="AY61" i="1"/>
  <c r="BB61" i="1" s="1"/>
  <c r="A61" i="1"/>
  <c r="AZ60" i="1"/>
  <c r="AY60" i="1"/>
  <c r="BB60" i="1" s="1"/>
  <c r="A60" i="1"/>
  <c r="AZ59" i="1"/>
  <c r="AY59" i="1"/>
  <c r="BB59" i="1" s="1"/>
  <c r="A59" i="1"/>
  <c r="AZ58" i="1"/>
  <c r="AY58" i="1"/>
  <c r="BB58" i="1" s="1"/>
  <c r="A58" i="1"/>
  <c r="AZ57" i="1"/>
  <c r="AY57" i="1"/>
  <c r="BB57" i="1" s="1"/>
  <c r="A57" i="1"/>
  <c r="AZ56" i="1"/>
  <c r="AY56" i="1"/>
  <c r="BB56" i="1" s="1"/>
  <c r="A56" i="1"/>
  <c r="AZ55" i="1"/>
  <c r="AY55" i="1"/>
  <c r="BB55" i="1" s="1"/>
  <c r="A55" i="1"/>
  <c r="AZ54" i="1"/>
  <c r="AY54" i="1"/>
  <c r="BB54" i="1" s="1"/>
  <c r="A54" i="1"/>
  <c r="AZ53" i="1"/>
  <c r="AY53" i="1"/>
  <c r="BB53" i="1" s="1"/>
  <c r="A53" i="1"/>
  <c r="AZ52" i="1"/>
  <c r="AY52" i="1"/>
  <c r="BB52" i="1" s="1"/>
  <c r="A52" i="1"/>
  <c r="AZ51" i="1"/>
  <c r="AY51" i="1"/>
  <c r="BB51" i="1" s="1"/>
  <c r="A51" i="1"/>
  <c r="AZ50" i="1"/>
  <c r="AY50" i="1"/>
  <c r="BB50" i="1" s="1"/>
  <c r="A50" i="1"/>
  <c r="AZ49" i="1"/>
  <c r="AY49" i="1"/>
  <c r="BB49" i="1" s="1"/>
  <c r="A49" i="1"/>
  <c r="AZ48" i="1"/>
  <c r="AY48" i="1"/>
  <c r="BB48" i="1" s="1"/>
  <c r="A48" i="1"/>
  <c r="AZ47" i="1"/>
  <c r="AY47" i="1"/>
  <c r="BB47" i="1" s="1"/>
  <c r="A47" i="1"/>
  <c r="AZ46" i="1"/>
  <c r="AY46" i="1"/>
  <c r="BB46" i="1" s="1"/>
  <c r="A46" i="1"/>
  <c r="AZ45" i="1"/>
  <c r="AY45" i="1"/>
  <c r="BB45" i="1" s="1"/>
  <c r="A45" i="1"/>
  <c r="AZ44" i="1"/>
  <c r="AY44" i="1"/>
  <c r="BB44" i="1" s="1"/>
  <c r="A44" i="1"/>
  <c r="AZ43" i="1"/>
  <c r="AY43" i="1"/>
  <c r="BB43" i="1" s="1"/>
  <c r="A43" i="1"/>
  <c r="AZ42" i="1"/>
  <c r="AY42" i="1"/>
  <c r="BB42" i="1" s="1"/>
  <c r="A42" i="1"/>
  <c r="AZ41" i="1"/>
  <c r="AY41" i="1"/>
  <c r="BB41" i="1" s="1"/>
  <c r="A41" i="1"/>
  <c r="AZ40" i="1"/>
  <c r="AY40" i="1"/>
  <c r="BB40" i="1" s="1"/>
  <c r="A40" i="1"/>
  <c r="AZ39" i="1"/>
  <c r="AY39" i="1"/>
  <c r="BB39" i="1" s="1"/>
  <c r="A39" i="1"/>
  <c r="AZ38" i="1"/>
  <c r="AY38" i="1"/>
  <c r="BB38" i="1" s="1"/>
  <c r="A38" i="1"/>
  <c r="AZ37" i="1"/>
  <c r="AY37" i="1"/>
  <c r="BB37" i="1" s="1"/>
  <c r="A37" i="1"/>
  <c r="AZ36" i="1"/>
  <c r="AY36" i="1"/>
  <c r="BB36" i="1" s="1"/>
  <c r="A36" i="1"/>
  <c r="AZ35" i="1"/>
  <c r="AY35" i="1"/>
  <c r="BB35" i="1" s="1"/>
  <c r="A35" i="1"/>
  <c r="AZ34" i="1"/>
  <c r="AY34" i="1"/>
  <c r="BB34" i="1" s="1"/>
  <c r="A34" i="1"/>
  <c r="AZ33" i="1"/>
  <c r="AY33" i="1"/>
  <c r="BB33" i="1" s="1"/>
  <c r="A33" i="1"/>
  <c r="AZ32" i="1"/>
  <c r="AY32" i="1"/>
  <c r="BB32" i="1" s="1"/>
  <c r="A32" i="1"/>
  <c r="AZ31" i="1"/>
  <c r="AY31" i="1"/>
  <c r="BB31" i="1" s="1"/>
  <c r="A31" i="1"/>
  <c r="AZ30" i="1"/>
  <c r="AY30" i="1"/>
  <c r="BB30" i="1" s="1"/>
  <c r="A30" i="1"/>
  <c r="AZ29" i="1"/>
  <c r="AY29" i="1"/>
  <c r="BB29" i="1" s="1"/>
  <c r="A29" i="1"/>
  <c r="AZ28" i="1"/>
  <c r="AY28" i="1"/>
  <c r="BB28" i="1" s="1"/>
  <c r="A28" i="1"/>
  <c r="AZ27" i="1"/>
  <c r="AY27" i="1"/>
  <c r="BB27" i="1" s="1"/>
  <c r="A27" i="1"/>
  <c r="AZ26" i="1"/>
  <c r="AY26" i="1"/>
  <c r="BB26" i="1" s="1"/>
  <c r="A26" i="1"/>
  <c r="O14" i="1"/>
  <c r="O16" i="1" s="1"/>
  <c r="BB68" i="1" l="1"/>
  <c r="BE68" i="1" s="1"/>
  <c r="V14" i="1"/>
  <c r="V16" i="1" s="1"/>
  <c r="S16" i="1"/>
</calcChain>
</file>

<file path=xl/sharedStrings.xml><?xml version="1.0" encoding="utf-8"?>
<sst xmlns="http://schemas.openxmlformats.org/spreadsheetml/2006/main" count="175" uniqueCount="80">
  <si>
    <t>Утверждаю</t>
  </si>
  <si>
    <t>Руководитель учреждения</t>
  </si>
  <si>
    <t xml:space="preserve"> </t>
  </si>
  <si>
    <t>Кагиров М.М.</t>
  </si>
  <si>
    <t xml:space="preserve">  МЕНЮ-ТРЕБОВАНИЕ НА ВЫДАЧУ ПРОДУКТОВ ПИТАНИЯ </t>
  </si>
  <si>
    <t>(подпись)</t>
  </si>
  <si>
    <t>(расшифровка подписи)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</si>
  <si>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</si>
  <si>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</si>
  <si>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</si>
  <si>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</si>
  <si>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</si>
  <si>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</si>
  <si>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</si>
  <si>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</si>
  <si>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</si>
  <si>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</si>
  <si>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</si>
  <si>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Расход продуктов пита-ния (кол)</t>
  </si>
  <si>
    <t>Цена едини-цы руб. коп.</t>
  </si>
  <si>
    <t>Стои-мость, руб.</t>
  </si>
  <si>
    <t>стоимость на одного уч</t>
  </si>
  <si>
    <t>наименование</t>
  </si>
  <si>
    <t>код</t>
  </si>
  <si>
    <t>мол Буренка</t>
  </si>
  <si>
    <t>мас раст</t>
  </si>
  <si>
    <t>слив мас</t>
  </si>
  <si>
    <t>фасоль</t>
  </si>
  <si>
    <t>рис</t>
  </si>
  <si>
    <t>Макар</t>
  </si>
  <si>
    <t>перл кр</t>
  </si>
  <si>
    <t>сахар</t>
  </si>
  <si>
    <t>пш кр</t>
  </si>
  <si>
    <t>яйцо</t>
  </si>
  <si>
    <t>чечевица</t>
  </si>
  <si>
    <t>гречка</t>
  </si>
  <si>
    <t>капуст</t>
  </si>
  <si>
    <t>лук</t>
  </si>
  <si>
    <t>марк</t>
  </si>
  <si>
    <t>карт</t>
  </si>
  <si>
    <t>Сухф</t>
  </si>
  <si>
    <t>томат</t>
  </si>
  <si>
    <t>мука</t>
  </si>
  <si>
    <t>конфеты</t>
  </si>
  <si>
    <t>сг мол</t>
  </si>
  <si>
    <t>зел горох</t>
  </si>
  <si>
    <t xml:space="preserve">вафли </t>
  </si>
  <si>
    <t>банан</t>
  </si>
  <si>
    <t>яблоки</t>
  </si>
  <si>
    <t>сок</t>
  </si>
  <si>
    <t>Количество порций</t>
  </si>
  <si>
    <t xml:space="preserve">Выход - вес порций </t>
  </si>
  <si>
    <t>б</t>
  </si>
  <si>
    <t>кг</t>
  </si>
  <si>
    <t>л</t>
  </si>
  <si>
    <t>шт</t>
  </si>
  <si>
    <t xml:space="preserve">Бухгалтер </t>
  </si>
  <si>
    <t xml:space="preserve">Повар </t>
  </si>
  <si>
    <t xml:space="preserve">(подпись) </t>
  </si>
  <si>
    <t>кладовщик</t>
  </si>
  <si>
    <t>МКОУ "Кудалинская СОШ"</t>
  </si>
  <si>
    <t xml:space="preserve">    15 .02. 2024г.   </t>
  </si>
  <si>
    <t>спагетти</t>
  </si>
  <si>
    <t>помидор</t>
  </si>
  <si>
    <t>огурцы</t>
  </si>
  <si>
    <t>лимон</t>
  </si>
  <si>
    <t>какао</t>
  </si>
  <si>
    <t>изюм</t>
  </si>
  <si>
    <t>сыр голандск</t>
  </si>
  <si>
    <t>кукуруз банка</t>
  </si>
  <si>
    <t>куры</t>
  </si>
  <si>
    <t>болгарский</t>
  </si>
  <si>
    <t>чеснок</t>
  </si>
  <si>
    <t>соль</t>
  </si>
  <si>
    <t>творог</t>
  </si>
  <si>
    <t>мясо</t>
  </si>
  <si>
    <t>хинкал</t>
  </si>
  <si>
    <t>фарш</t>
  </si>
  <si>
    <t>Сулейманова Х.</t>
  </si>
  <si>
    <t>МагомедовМ.Т..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</si>
</sst>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Arial Cyr"/>
      <family val="2"/>
      <charset val="204"/>
    </font>
    <font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 applyProtection="1">
      <alignment vertical="center" wrapText="1"/>
    </xf>
    <xf numFmtId="2" fontId="2" fillId="2" borderId="12" xfId="0" applyNumberFormat="1" applyFont="1" applyFill="1" applyBorder="1" applyAlignment="1" applyProtection="1">
      <alignment vertical="center" wrapText="1"/>
    </xf>
    <xf numFmtId="0" fontId="2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2" fillId="2" borderId="11" xfId="0" applyNumberFormat="1" applyFont="1" applyFill="1" applyBorder="1" applyAlignment="1" applyProtection="1">
      <alignment vertical="center" wrapText="1"/>
      <protection locked="0"/>
    </xf>
    <xf numFmtId="2" fontId="2" fillId="2" borderId="12" xfId="0" applyNumberFormat="1" applyFont="1" applyFill="1" applyBorder="1" applyAlignment="1" applyProtection="1">
      <alignment vertical="center" wrapText="1"/>
      <protection locked="0"/>
    </xf>
    <xf numFmtId="2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2" fontId="2" fillId="2" borderId="10" xfId="0" applyNumberFormat="1" applyFont="1" applyFill="1" applyBorder="1" applyAlignment="1" applyProtection="1">
      <alignment horizontal="right" vertical="center" wrapText="1"/>
    </xf>
    <xf numFmtId="2" fontId="2" fillId="2" borderId="11" xfId="0" applyNumberFormat="1" applyFont="1" applyFill="1" applyBorder="1" applyAlignment="1" applyProtection="1">
      <alignment horizontal="right" vertical="center" wrapText="1"/>
    </xf>
    <xf numFmtId="2" fontId="2" fillId="2" borderId="12" xfId="0" applyNumberFormat="1" applyFont="1" applyFill="1" applyBorder="1" applyAlignment="1" applyProtection="1">
      <alignment horizontal="righ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textRotation="90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textRotation="90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2" fillId="2" borderId="21" xfId="0" applyNumberFormat="1" applyFont="1" applyFill="1" applyBorder="1" applyAlignment="1" applyProtection="1">
      <alignment horizontal="center" vertical="center" wrapText="1"/>
    </xf>
    <xf numFmtId="2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30" xfId="0" applyNumberFormat="1" applyFont="1" applyFill="1" applyBorder="1" applyAlignment="1">
      <alignment horizontal="left" vertical="center"/>
    </xf>
    <xf numFmtId="2" fontId="5" fillId="2" borderId="27" xfId="0" applyNumberFormat="1" applyFont="1" applyFill="1" applyBorder="1" applyAlignment="1" applyProtection="1">
      <alignment vertical="center" wrapText="1"/>
    </xf>
    <xf numFmtId="2" fontId="5" fillId="2" borderId="28" xfId="0" applyNumberFormat="1" applyFont="1" applyFill="1" applyBorder="1" applyAlignment="1" applyProtection="1">
      <alignment vertical="center" wrapText="1"/>
    </xf>
    <xf numFmtId="2" fontId="5" fillId="2" borderId="29" xfId="0" applyNumberFormat="1" applyFont="1" applyFill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2" fontId="5" fillId="2" borderId="31" xfId="0" applyNumberFormat="1" applyFont="1" applyFill="1" applyBorder="1" applyAlignment="1" applyProtection="1">
      <alignment vertical="center" wrapText="1"/>
    </xf>
    <xf numFmtId="2" fontId="5" fillId="2" borderId="21" xfId="0" applyNumberFormat="1" applyFont="1" applyFill="1" applyBorder="1" applyAlignment="1" applyProtection="1">
      <alignment vertical="center" wrapText="1"/>
    </xf>
    <xf numFmtId="2" fontId="5" fillId="2" borderId="32" xfId="0" applyNumberFormat="1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left" vertical="center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146538</xdr:rowOff>
    </xdr:from>
    <xdr:to>
      <xdr:col>12</xdr:col>
      <xdr:colOff>127977</xdr:colOff>
      <xdr:row>4</xdr:row>
      <xdr:rowOff>107706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146538"/>
          <a:ext cx="1159852" cy="7231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91;&#1084;&#1088;&#1091;&#1090;/&#1092;&#1077;&#1074;&#1088;&#1072;&#1083;&#1100;&#1068;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ск учет"/>
      <sheetName val="накоп "/>
      <sheetName val="1"/>
      <sheetName val="2"/>
      <sheetName val="3"/>
      <sheetName val="5"/>
      <sheetName val="6"/>
      <sheetName val="7"/>
      <sheetName val="8"/>
      <sheetName val="9"/>
      <sheetName val="12"/>
      <sheetName val="13"/>
      <sheetName val="14"/>
      <sheetName val="15"/>
      <sheetName val="16"/>
      <sheetName val="19"/>
      <sheetName val="20"/>
      <sheetName val="21"/>
      <sheetName val="22"/>
      <sheetName val="26"/>
      <sheetName val="27"/>
      <sheetName val="28"/>
      <sheetName val="29"/>
      <sheetName val="....."/>
      <sheetName val="......"/>
      <sheetName val="Лист1"/>
      <sheetName val="итого сумма по кажд меню"/>
      <sheetName val="Лист2"/>
    </sheetNames>
    <sheetDataSet>
      <sheetData sheetId="0"/>
      <sheetData sheetId="1">
        <row r="10">
          <cell r="B10" t="str">
            <v>Молоко буренка</v>
          </cell>
          <cell r="AD10">
            <v>110</v>
          </cell>
        </row>
        <row r="11">
          <cell r="B11" t="str">
            <v>Растительное Масло</v>
          </cell>
          <cell r="AD11">
            <v>180</v>
          </cell>
        </row>
        <row r="12">
          <cell r="B12" t="str">
            <v>Сливочное масло</v>
          </cell>
          <cell r="AD12">
            <v>850</v>
          </cell>
        </row>
        <row r="13">
          <cell r="B13" t="str">
            <v>Фасолль</v>
          </cell>
          <cell r="AD13">
            <v>150</v>
          </cell>
        </row>
        <row r="14">
          <cell r="B14" t="str">
            <v>рис</v>
          </cell>
          <cell r="AD14">
            <v>110</v>
          </cell>
        </row>
        <row r="15">
          <cell r="B15" t="str">
            <v>тушенка</v>
          </cell>
          <cell r="AD15">
            <v>500</v>
          </cell>
        </row>
        <row r="16">
          <cell r="B16" t="str">
            <v>Макароны</v>
          </cell>
          <cell r="AD16">
            <v>80</v>
          </cell>
        </row>
        <row r="17">
          <cell r="B17" t="str">
            <v>Перловая круппа</v>
          </cell>
          <cell r="AD17">
            <v>50</v>
          </cell>
        </row>
        <row r="18">
          <cell r="B18" t="str">
            <v>Сахар</v>
          </cell>
          <cell r="AD18">
            <v>80</v>
          </cell>
        </row>
        <row r="19">
          <cell r="B19" t="str">
            <v>Пшеничная круппа</v>
          </cell>
          <cell r="AD19">
            <v>70</v>
          </cell>
        </row>
        <row r="20">
          <cell r="B20" t="str">
            <v>яйцо</v>
          </cell>
          <cell r="AD20">
            <v>14</v>
          </cell>
        </row>
        <row r="21">
          <cell r="B21" t="str">
            <v>горох</v>
          </cell>
          <cell r="AD21">
            <v>65</v>
          </cell>
        </row>
        <row r="22">
          <cell r="B22" t="str">
            <v>Гречка</v>
          </cell>
          <cell r="AD22">
            <v>130</v>
          </cell>
        </row>
        <row r="23">
          <cell r="B23" t="str">
            <v>свекла</v>
          </cell>
          <cell r="AD23">
            <v>45</v>
          </cell>
        </row>
        <row r="24">
          <cell r="B24" t="str">
            <v>Капуста</v>
          </cell>
          <cell r="AD24">
            <v>45</v>
          </cell>
        </row>
        <row r="25">
          <cell r="B25" t="str">
            <v>Лук</v>
          </cell>
          <cell r="AD25">
            <v>40</v>
          </cell>
        </row>
        <row r="26">
          <cell r="B26" t="str">
            <v>Морковь</v>
          </cell>
          <cell r="AD26">
            <v>45</v>
          </cell>
        </row>
        <row r="27">
          <cell r="B27" t="str">
            <v>Картофель</v>
          </cell>
          <cell r="AD27">
            <v>45</v>
          </cell>
        </row>
        <row r="28">
          <cell r="B28" t="str">
            <v>фасоль консерв</v>
          </cell>
          <cell r="AD28">
            <v>80</v>
          </cell>
        </row>
        <row r="29">
          <cell r="B29" t="str">
            <v>рыба</v>
          </cell>
          <cell r="AD29">
            <v>350</v>
          </cell>
        </row>
        <row r="30">
          <cell r="B30" t="str">
            <v>сода</v>
          </cell>
          <cell r="AD30">
            <v>40</v>
          </cell>
        </row>
        <row r="31">
          <cell r="B31" t="str">
            <v>чай</v>
          </cell>
          <cell r="AD31">
            <v>170</v>
          </cell>
        </row>
        <row r="32">
          <cell r="B32" t="str">
            <v>Томат</v>
          </cell>
          <cell r="AD32">
            <v>170</v>
          </cell>
        </row>
        <row r="33">
          <cell r="B33" t="str">
            <v>Мука</v>
          </cell>
          <cell r="AD33">
            <v>40</v>
          </cell>
        </row>
        <row r="34">
          <cell r="B34" t="str">
            <v>аленка</v>
          </cell>
          <cell r="AD34">
            <v>25</v>
          </cell>
        </row>
        <row r="35">
          <cell r="B35" t="str">
            <v>мандирины</v>
          </cell>
          <cell r="AD35">
            <v>160</v>
          </cell>
        </row>
        <row r="36">
          <cell r="B36" t="str">
            <v>йогурты</v>
          </cell>
          <cell r="AD36">
            <v>33</v>
          </cell>
        </row>
        <row r="37">
          <cell r="B37" t="str">
            <v>конфеты пт.дивная</v>
          </cell>
          <cell r="AD37">
            <v>550</v>
          </cell>
        </row>
        <row r="38">
          <cell r="B38" t="str">
            <v>Зеленный горох</v>
          </cell>
          <cell r="AD38">
            <v>90</v>
          </cell>
        </row>
        <row r="39">
          <cell r="B39" t="str">
            <v>кукуруз банка</v>
          </cell>
          <cell r="AD39">
            <v>80</v>
          </cell>
        </row>
        <row r="40">
          <cell r="B40" t="str">
            <v>куры</v>
          </cell>
          <cell r="AD40">
            <v>250</v>
          </cell>
        </row>
        <row r="41">
          <cell r="B41" t="str">
            <v>банан</v>
          </cell>
          <cell r="AD41">
            <v>145</v>
          </cell>
        </row>
        <row r="42">
          <cell r="B42" t="str">
            <v>яблоки</v>
          </cell>
          <cell r="AD42">
            <v>90</v>
          </cell>
        </row>
        <row r="43">
          <cell r="B43" t="str">
            <v>сок натуральный</v>
          </cell>
          <cell r="AD43">
            <v>300</v>
          </cell>
        </row>
        <row r="44">
          <cell r="B44" t="str">
            <v>дрожжи</v>
          </cell>
          <cell r="AD44">
            <v>230</v>
          </cell>
        </row>
        <row r="45">
          <cell r="B45" t="str">
            <v>ломтишка</v>
          </cell>
          <cell r="AD45">
            <v>450</v>
          </cell>
        </row>
        <row r="46">
          <cell r="B46" t="str">
            <v xml:space="preserve">соль </v>
          </cell>
          <cell r="AD46">
            <v>20</v>
          </cell>
        </row>
        <row r="47">
          <cell r="B47" t="str">
            <v>шок.плитка казахстан</v>
          </cell>
          <cell r="AD47">
            <v>33</v>
          </cell>
        </row>
        <row r="48">
          <cell r="B48" t="str">
            <v>сок с трубочкой</v>
          </cell>
          <cell r="AD48">
            <v>25</v>
          </cell>
        </row>
        <row r="49">
          <cell r="AD49">
            <v>620</v>
          </cell>
        </row>
        <row r="50">
          <cell r="B50" t="str">
            <v>печенья</v>
          </cell>
          <cell r="AD50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tabSelected="1" workbookViewId="0">
      <selection sqref="A1:XFD1048576"/>
    </sheetView>
  </sheetViews>
  <sheetFormatPr defaultColWidth="8.54296875" defaultRowHeight="9" customHeight="1" x14ac:dyDescent="0.35"/>
  <cols>
    <col min="1" max="1" width="3.54296875" style="29" customWidth="1"/>
    <col min="2" max="4" width="2.81640625" style="29" customWidth="1"/>
    <col min="5" max="5" width="0.453125" style="29" customWidth="1"/>
    <col min="6" max="6" width="1.54296875" style="29" customWidth="1"/>
    <col min="7" max="7" width="2.453125" style="29" customWidth="1"/>
    <col min="8" max="8" width="4.54296875" style="29" customWidth="1"/>
    <col min="9" max="9" width="2.1796875" style="29" customWidth="1"/>
    <col min="10" max="10" width="3.453125" style="29" customWidth="1"/>
    <col min="11" max="16" width="2.453125" style="29" customWidth="1"/>
    <col min="17" max="17" width="3.54296875" style="29" customWidth="1"/>
    <col min="18" max="22" width="2.453125" style="29" customWidth="1"/>
    <col min="23" max="24" width="3.54296875" style="29" customWidth="1"/>
    <col min="25" max="26" width="2.453125" style="29" customWidth="1"/>
    <col min="27" max="27" width="3.453125" style="29" customWidth="1"/>
    <col min="28" max="29" width="2.453125" style="29" customWidth="1"/>
    <col min="30" max="31" width="3.54296875" style="29" customWidth="1"/>
    <col min="32" max="32" width="2.453125" style="29" customWidth="1"/>
    <col min="33" max="33" width="3.54296875" style="29" customWidth="1"/>
    <col min="34" max="37" width="2.453125" style="29" customWidth="1"/>
    <col min="38" max="38" width="1.81640625" style="29" customWidth="1"/>
    <col min="39" max="39" width="2.453125" style="29" customWidth="1"/>
    <col min="40" max="40" width="1.81640625" style="29" customWidth="1"/>
    <col min="41" max="41" width="2.453125" style="29" hidden="1" customWidth="1"/>
    <col min="42" max="44" width="2" style="29" hidden="1" customWidth="1"/>
    <col min="45" max="45" width="0.453125" style="29" customWidth="1"/>
    <col min="46" max="46" width="2" style="29" hidden="1" customWidth="1"/>
    <col min="47" max="47" width="0.1796875" style="29" customWidth="1"/>
    <col min="48" max="48" width="2" style="29" hidden="1" customWidth="1"/>
    <col min="49" max="49" width="2" style="29" customWidth="1"/>
    <col min="50" max="50" width="2.453125" style="29" customWidth="1"/>
    <col min="51" max="51" width="4.54296875" style="29" customWidth="1"/>
    <col min="52" max="52" width="4.1796875" style="29" customWidth="1"/>
    <col min="53" max="53" width="2.81640625" style="29" hidden="1" customWidth="1"/>
    <col min="54" max="54" width="2.81640625" style="29" customWidth="1"/>
    <col min="55" max="55" width="3.54296875" style="29" customWidth="1"/>
    <col min="56" max="56" width="0.54296875" style="29" hidden="1" customWidth="1"/>
    <col min="57" max="57" width="2.81640625" style="29" customWidth="1"/>
    <col min="58" max="58" width="1.1796875" style="29" customWidth="1"/>
    <col min="59" max="59" width="0.453125" style="29" customWidth="1"/>
    <col min="60" max="16384" width="8.54296875" style="29"/>
  </cols>
  <sheetData>
    <row r="1" spans="1:59" ht="11.2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</row>
    <row r="2" spans="1:59" ht="11.25" customHeight="1" x14ac:dyDescent="0.35">
      <c r="A2" s="30" t="s">
        <v>1</v>
      </c>
      <c r="B2" s="30"/>
      <c r="C2" s="30"/>
      <c r="D2" s="30"/>
      <c r="E2" s="30"/>
      <c r="F2" s="30"/>
      <c r="G2" s="30"/>
      <c r="H2" s="31" t="s">
        <v>2</v>
      </c>
      <c r="I2" s="31"/>
      <c r="J2" s="31"/>
      <c r="K2" s="31"/>
      <c r="L2" s="31"/>
      <c r="M2" s="28"/>
      <c r="N2" s="32" t="s">
        <v>3</v>
      </c>
      <c r="O2" s="32"/>
      <c r="P2" s="32"/>
      <c r="Q2" s="32"/>
      <c r="R2" s="32"/>
      <c r="S2" s="32"/>
      <c r="T2" s="32"/>
      <c r="U2" s="28"/>
      <c r="V2" s="33" t="s">
        <v>4</v>
      </c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</row>
    <row r="3" spans="1:59" ht="11.25" customHeight="1" x14ac:dyDescent="0.35">
      <c r="A3" s="28" t="s">
        <v>2</v>
      </c>
      <c r="B3" s="28"/>
      <c r="C3" s="28" t="s">
        <v>2</v>
      </c>
      <c r="D3" s="28"/>
      <c r="E3" s="28" t="s">
        <v>2</v>
      </c>
      <c r="F3" s="28" t="s">
        <v>2</v>
      </c>
      <c r="G3" s="28" t="s">
        <v>2</v>
      </c>
      <c r="H3" s="34" t="s">
        <v>5</v>
      </c>
      <c r="I3" s="34"/>
      <c r="J3" s="34"/>
      <c r="K3" s="34"/>
      <c r="L3" s="34"/>
      <c r="M3" s="28"/>
      <c r="N3" s="34" t="s">
        <v>6</v>
      </c>
      <c r="O3" s="34"/>
      <c r="P3" s="34"/>
      <c r="Q3" s="34"/>
      <c r="R3" s="34"/>
      <c r="S3" s="34"/>
      <c r="T3" s="34"/>
      <c r="U3" s="28"/>
      <c r="V3" s="33" t="s">
        <v>60</v>
      </c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</row>
    <row r="4" spans="1:59" ht="15" customHeight="1" x14ac:dyDescent="0.35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59" ht="10.5" customHeight="1" x14ac:dyDescent="0.35">
      <c r="A5" s="27" t="s">
        <v>61</v>
      </c>
      <c r="B5" s="27"/>
      <c r="C5" s="27"/>
      <c r="D5" s="27"/>
      <c r="E5" s="27"/>
      <c r="F5" s="28"/>
      <c r="G5" s="28"/>
      <c r="H5" s="28" t="s">
        <v>2</v>
      </c>
      <c r="I5" s="28"/>
      <c r="J5" s="28" t="s">
        <v>2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59" ht="9" hidden="1" customHeight="1" x14ac:dyDescent="0.35">
      <c r="A6" s="28" t="s">
        <v>2</v>
      </c>
      <c r="B6" s="28" t="s">
        <v>2</v>
      </c>
      <c r="C6" s="28" t="s">
        <v>2</v>
      </c>
      <c r="D6" s="28" t="s">
        <v>2</v>
      </c>
      <c r="E6" s="28" t="s">
        <v>2</v>
      </c>
      <c r="F6" s="28" t="s">
        <v>2</v>
      </c>
      <c r="G6" s="28" t="s">
        <v>2</v>
      </c>
      <c r="H6" s="28" t="s">
        <v>2</v>
      </c>
      <c r="I6" s="28"/>
      <c r="J6" s="28"/>
      <c r="K6" s="28" t="s">
        <v>2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Y6" s="35">
        <v>504202</v>
      </c>
      <c r="AZ6" s="35"/>
      <c r="BA6" s="35"/>
    </row>
    <row r="7" spans="1:59" ht="9" hidden="1" customHeigh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59" ht="11.25" customHeight="1" x14ac:dyDescent="0.35">
      <c r="A8" s="36" t="s">
        <v>7</v>
      </c>
      <c r="B8" s="37"/>
      <c r="C8" s="37"/>
      <c r="D8" s="37"/>
      <c r="E8" s="37"/>
      <c r="F8" s="38"/>
      <c r="G8" s="36" t="s">
        <v>8</v>
      </c>
      <c r="H8" s="37"/>
      <c r="I8" s="38"/>
      <c r="J8" s="36" t="s">
        <v>9</v>
      </c>
      <c r="K8" s="37"/>
      <c r="L8" s="37"/>
      <c r="M8" s="37"/>
      <c r="N8" s="38"/>
      <c r="O8" s="36" t="s">
        <v>10</v>
      </c>
      <c r="P8" s="37"/>
      <c r="Q8" s="37"/>
      <c r="R8" s="38"/>
      <c r="S8" s="36" t="s">
        <v>11</v>
      </c>
      <c r="T8" s="37"/>
      <c r="U8" s="38"/>
      <c r="V8" s="36" t="s">
        <v>12</v>
      </c>
      <c r="W8" s="37"/>
      <c r="X8" s="38"/>
      <c r="Y8" s="39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39"/>
      <c r="AO8" s="39"/>
      <c r="AP8" s="39"/>
      <c r="AQ8" s="39"/>
      <c r="AR8" s="39"/>
      <c r="AS8" s="39"/>
      <c r="AT8" s="39"/>
      <c r="AU8" s="39"/>
      <c r="AV8" s="39"/>
      <c r="AW8" s="39"/>
    </row>
    <row r="9" spans="1:59" ht="7" customHeight="1" x14ac:dyDescent="0.35">
      <c r="A9" s="41"/>
      <c r="B9" s="42"/>
      <c r="C9" s="42"/>
      <c r="D9" s="42"/>
      <c r="E9" s="42"/>
      <c r="F9" s="43"/>
      <c r="G9" s="44"/>
      <c r="H9" s="40"/>
      <c r="I9" s="45"/>
      <c r="J9" s="44"/>
      <c r="K9" s="40"/>
      <c r="L9" s="40"/>
      <c r="M9" s="40"/>
      <c r="N9" s="45"/>
      <c r="O9" s="44"/>
      <c r="P9" s="40"/>
      <c r="Q9" s="40"/>
      <c r="R9" s="45"/>
      <c r="S9" s="44"/>
      <c r="T9" s="40"/>
      <c r="U9" s="45"/>
      <c r="V9" s="44"/>
      <c r="W9" s="40"/>
      <c r="X9" s="45"/>
      <c r="Y9" s="39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9"/>
      <c r="AO9" s="39"/>
      <c r="AP9" s="39"/>
      <c r="AQ9" s="39"/>
      <c r="AR9" s="39"/>
      <c r="AS9" s="39"/>
      <c r="AT9" s="39"/>
      <c r="AU9" s="39"/>
      <c r="AV9" s="39"/>
      <c r="AW9" s="39"/>
    </row>
    <row r="10" spans="1:59" ht="11.25" customHeight="1" x14ac:dyDescent="0.35">
      <c r="A10" s="36" t="s">
        <v>13</v>
      </c>
      <c r="B10" s="37"/>
      <c r="C10" s="38"/>
      <c r="D10" s="36" t="s">
        <v>14</v>
      </c>
      <c r="E10" s="37"/>
      <c r="F10" s="38"/>
      <c r="G10" s="44"/>
      <c r="H10" s="40"/>
      <c r="I10" s="45"/>
      <c r="J10" s="44"/>
      <c r="K10" s="40"/>
      <c r="L10" s="40"/>
      <c r="M10" s="40"/>
      <c r="N10" s="45"/>
      <c r="O10" s="44"/>
      <c r="P10" s="40"/>
      <c r="Q10" s="40"/>
      <c r="R10" s="45"/>
      <c r="S10" s="44"/>
      <c r="T10" s="40"/>
      <c r="U10" s="45"/>
      <c r="V10" s="44"/>
      <c r="W10" s="40"/>
      <c r="X10" s="45"/>
      <c r="Y10" s="39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39"/>
      <c r="AO10" s="39"/>
      <c r="AP10" s="39"/>
      <c r="AQ10" s="39"/>
      <c r="AR10" s="39"/>
      <c r="AS10" s="39"/>
      <c r="AT10" s="39"/>
      <c r="AU10" s="39"/>
      <c r="AV10" s="39"/>
      <c r="AW10" s="39"/>
    </row>
    <row r="11" spans="1:59" ht="11.25" customHeight="1" x14ac:dyDescent="0.35">
      <c r="A11" s="44"/>
      <c r="B11" s="40"/>
      <c r="C11" s="45"/>
      <c r="D11" s="44"/>
      <c r="E11" s="40"/>
      <c r="F11" s="45"/>
      <c r="G11" s="44"/>
      <c r="H11" s="40"/>
      <c r="I11" s="45"/>
      <c r="J11" s="44"/>
      <c r="K11" s="40"/>
      <c r="L11" s="40"/>
      <c r="M11" s="40"/>
      <c r="N11" s="45"/>
      <c r="O11" s="44"/>
      <c r="P11" s="40"/>
      <c r="Q11" s="40"/>
      <c r="R11" s="45"/>
      <c r="S11" s="44"/>
      <c r="T11" s="40"/>
      <c r="U11" s="45"/>
      <c r="V11" s="44"/>
      <c r="W11" s="40"/>
      <c r="X11" s="45"/>
      <c r="Y11" s="39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39"/>
      <c r="AO11" s="39"/>
      <c r="AP11" s="39"/>
      <c r="AQ11" s="39"/>
      <c r="AR11" s="39"/>
      <c r="AS11" s="39"/>
      <c r="AT11" s="39"/>
      <c r="AU11" s="39"/>
      <c r="AV11" s="39"/>
      <c r="AW11" s="39"/>
    </row>
    <row r="12" spans="1:59" ht="3" customHeight="1" x14ac:dyDescent="0.35">
      <c r="A12" s="44"/>
      <c r="B12" s="40"/>
      <c r="C12" s="45"/>
      <c r="D12" s="44"/>
      <c r="E12" s="40"/>
      <c r="F12" s="45"/>
      <c r="G12" s="44"/>
      <c r="H12" s="40"/>
      <c r="I12" s="45"/>
      <c r="J12" s="44"/>
      <c r="K12" s="40"/>
      <c r="L12" s="40"/>
      <c r="M12" s="40"/>
      <c r="N12" s="45"/>
      <c r="O12" s="44"/>
      <c r="P12" s="40"/>
      <c r="Q12" s="40"/>
      <c r="R12" s="45"/>
      <c r="S12" s="41"/>
      <c r="T12" s="42"/>
      <c r="U12" s="43"/>
      <c r="V12" s="41"/>
      <c r="W12" s="42"/>
      <c r="X12" s="43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</row>
    <row r="13" spans="1:59" ht="9" customHeight="1" x14ac:dyDescent="0.35">
      <c r="A13" s="46">
        <v>1</v>
      </c>
      <c r="B13" s="46"/>
      <c r="C13" s="46"/>
      <c r="D13" s="46">
        <v>2</v>
      </c>
      <c r="E13" s="46"/>
      <c r="F13" s="46"/>
      <c r="G13" s="46">
        <v>3</v>
      </c>
      <c r="H13" s="46"/>
      <c r="I13" s="46"/>
      <c r="J13" s="46">
        <v>4</v>
      </c>
      <c r="K13" s="46"/>
      <c r="L13" s="46"/>
      <c r="M13" s="46"/>
      <c r="N13" s="46"/>
      <c r="O13" s="18">
        <v>5</v>
      </c>
      <c r="P13" s="19"/>
      <c r="Q13" s="19"/>
      <c r="R13" s="20"/>
      <c r="S13" s="18">
        <v>6</v>
      </c>
      <c r="T13" s="19"/>
      <c r="U13" s="20"/>
      <c r="V13" s="18">
        <v>7</v>
      </c>
      <c r="W13" s="19"/>
      <c r="X13" s="20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28"/>
      <c r="AY13" s="28"/>
      <c r="AZ13" s="47"/>
      <c r="BA13" s="47"/>
      <c r="BB13" s="47"/>
      <c r="BC13" s="28"/>
      <c r="BD13" s="28"/>
      <c r="BE13" s="28"/>
      <c r="BF13" s="28"/>
      <c r="BG13" s="28"/>
    </row>
    <row r="14" spans="1:59" ht="11.5" customHeight="1" x14ac:dyDescent="0.35">
      <c r="A14" s="48"/>
      <c r="B14" s="48"/>
      <c r="C14" s="48"/>
      <c r="D14" s="48"/>
      <c r="E14" s="48"/>
      <c r="F14" s="48"/>
      <c r="G14" s="48"/>
      <c r="H14" s="48"/>
      <c r="I14" s="48"/>
      <c r="J14" s="48">
        <v>36</v>
      </c>
      <c r="K14" s="48"/>
      <c r="L14" s="48"/>
      <c r="M14" s="48"/>
      <c r="N14" s="48"/>
      <c r="O14" s="12">
        <f>G14*J14</f>
        <v>0</v>
      </c>
      <c r="P14" s="13"/>
      <c r="Q14" s="13"/>
      <c r="R14" s="14"/>
      <c r="S14" s="12">
        <f>BB65</f>
        <v>0</v>
      </c>
      <c r="T14" s="13"/>
      <c r="U14" s="14"/>
      <c r="V14" s="49">
        <f>S14-O14</f>
        <v>0</v>
      </c>
      <c r="W14" s="50"/>
      <c r="X14" s="51"/>
      <c r="Y14" s="52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28"/>
      <c r="AY14" s="28"/>
      <c r="AZ14" s="28"/>
      <c r="BA14" s="28"/>
      <c r="BB14" s="28"/>
      <c r="BC14" s="28"/>
      <c r="BD14" s="28"/>
      <c r="BE14" s="28"/>
      <c r="BF14" s="28"/>
      <c r="BG14" s="28"/>
    </row>
    <row r="15" spans="1:59" ht="7.5" customHeight="1" x14ac:dyDescent="0.35">
      <c r="A15" s="48" t="s">
        <v>2</v>
      </c>
      <c r="B15" s="48"/>
      <c r="C15" s="48"/>
      <c r="D15" s="48" t="s">
        <v>2</v>
      </c>
      <c r="E15" s="48"/>
      <c r="F15" s="48"/>
      <c r="G15" s="48" t="s">
        <v>2</v>
      </c>
      <c r="H15" s="48"/>
      <c r="I15" s="48"/>
      <c r="J15" s="48" t="s">
        <v>2</v>
      </c>
      <c r="K15" s="48"/>
      <c r="L15" s="48"/>
      <c r="M15" s="48"/>
      <c r="N15" s="48"/>
      <c r="O15" s="21"/>
      <c r="P15" s="22"/>
      <c r="Q15" s="22"/>
      <c r="R15" s="23"/>
      <c r="S15" s="21"/>
      <c r="T15" s="22"/>
      <c r="U15" s="23"/>
      <c r="V15" s="21"/>
      <c r="W15" s="22"/>
      <c r="X15" s="23"/>
      <c r="Y15" s="53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28"/>
      <c r="AY15" s="28"/>
      <c r="AZ15" s="28"/>
      <c r="BA15" s="28"/>
      <c r="BB15" s="28"/>
      <c r="BC15" s="28"/>
      <c r="BD15" s="28"/>
      <c r="BE15" s="28"/>
      <c r="BF15" s="28"/>
      <c r="BG15" s="28"/>
    </row>
    <row r="16" spans="1:59" ht="9.65" customHeight="1" x14ac:dyDescent="0.35">
      <c r="A16" s="54" t="s">
        <v>15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>
        <f>O14+O15</f>
        <v>0</v>
      </c>
      <c r="P16" s="56"/>
      <c r="Q16" s="56"/>
      <c r="R16" s="57"/>
      <c r="S16" s="55">
        <f>SUM(S14:S15)</f>
        <v>0</v>
      </c>
      <c r="T16" s="56"/>
      <c r="U16" s="57"/>
      <c r="V16" s="58">
        <f>SUM(V14:V15)</f>
        <v>0</v>
      </c>
      <c r="W16" s="59"/>
      <c r="X16" s="60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28"/>
      <c r="AY16" s="28"/>
      <c r="AZ16" s="28"/>
      <c r="BA16" s="28"/>
      <c r="BB16" s="28"/>
      <c r="BC16" s="28"/>
      <c r="BD16" s="28"/>
      <c r="BE16" s="28"/>
      <c r="BF16" s="28"/>
      <c r="BG16" s="28"/>
    </row>
    <row r="17" spans="1:59" ht="1.5" customHeight="1" x14ac:dyDescent="0.3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</row>
    <row r="18" spans="1:59" ht="11.15" customHeight="1" x14ac:dyDescent="0.35">
      <c r="A18" s="62" t="s">
        <v>16</v>
      </c>
      <c r="B18" s="62"/>
      <c r="C18" s="62"/>
      <c r="D18" s="62"/>
      <c r="E18" s="62"/>
      <c r="F18" s="62"/>
      <c r="G18" s="63" t="s">
        <v>17</v>
      </c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6" t="s">
        <v>18</v>
      </c>
      <c r="AZ18" s="36" t="s">
        <v>19</v>
      </c>
      <c r="BA18" s="38"/>
      <c r="BB18" s="36" t="s">
        <v>20</v>
      </c>
      <c r="BC18" s="37"/>
      <c r="BD18" s="38"/>
      <c r="BE18" s="36" t="s">
        <v>21</v>
      </c>
      <c r="BF18" s="37"/>
      <c r="BG18" s="38"/>
    </row>
    <row r="19" spans="1:59" ht="11.15" customHeight="1" x14ac:dyDescent="0.35">
      <c r="A19" s="64" t="s">
        <v>22</v>
      </c>
      <c r="B19" s="65"/>
      <c r="C19" s="65"/>
      <c r="D19" s="65"/>
      <c r="E19" s="66"/>
      <c r="F19" s="67" t="s">
        <v>23</v>
      </c>
      <c r="G19" s="68"/>
      <c r="H19" s="69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70"/>
      <c r="AY19" s="44"/>
      <c r="AZ19" s="44"/>
      <c r="BA19" s="45"/>
      <c r="BB19" s="44"/>
      <c r="BC19" s="40"/>
      <c r="BD19" s="45"/>
      <c r="BE19" s="44"/>
      <c r="BF19" s="40"/>
      <c r="BG19" s="45"/>
    </row>
    <row r="20" spans="1:59" ht="1" customHeight="1" x14ac:dyDescent="0.35">
      <c r="A20" s="71"/>
      <c r="B20" s="72"/>
      <c r="C20" s="72"/>
      <c r="D20" s="72"/>
      <c r="E20" s="73"/>
      <c r="F20" s="74"/>
      <c r="G20" s="68"/>
      <c r="H20" s="75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76"/>
      <c r="AY20" s="44"/>
      <c r="AZ20" s="44"/>
      <c r="BA20" s="45"/>
      <c r="BB20" s="44"/>
      <c r="BC20" s="40"/>
      <c r="BD20" s="45"/>
      <c r="BE20" s="44"/>
      <c r="BF20" s="40"/>
      <c r="BG20" s="45"/>
    </row>
    <row r="21" spans="1:59" ht="6" customHeight="1" x14ac:dyDescent="0.35">
      <c r="A21" s="71"/>
      <c r="B21" s="72"/>
      <c r="C21" s="72"/>
      <c r="D21" s="72"/>
      <c r="E21" s="73"/>
      <c r="F21" s="74"/>
      <c r="G21" s="68"/>
      <c r="H21" s="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8"/>
      <c r="AY21" s="44"/>
      <c r="AZ21" s="44"/>
      <c r="BA21" s="45"/>
      <c r="BB21" s="44"/>
      <c r="BC21" s="40"/>
      <c r="BD21" s="45"/>
      <c r="BE21" s="44"/>
      <c r="BF21" s="40"/>
      <c r="BG21" s="45"/>
    </row>
    <row r="22" spans="1:59" ht="16" customHeight="1" x14ac:dyDescent="0.35">
      <c r="A22" s="79"/>
      <c r="B22" s="80"/>
      <c r="C22" s="80"/>
      <c r="D22" s="80"/>
      <c r="E22" s="81"/>
      <c r="F22" s="82"/>
      <c r="G22" s="83"/>
      <c r="H22" s="84" t="s">
        <v>24</v>
      </c>
      <c r="I22" s="84" t="s">
        <v>25</v>
      </c>
      <c r="J22" s="84" t="s">
        <v>26</v>
      </c>
      <c r="K22" s="84" t="s">
        <v>27</v>
      </c>
      <c r="L22" s="84" t="s">
        <v>28</v>
      </c>
      <c r="M22" s="84" t="s">
        <v>62</v>
      </c>
      <c r="N22" s="84" t="s">
        <v>29</v>
      </c>
      <c r="O22" s="84" t="s">
        <v>30</v>
      </c>
      <c r="P22" s="84" t="s">
        <v>31</v>
      </c>
      <c r="Q22" s="84" t="s">
        <v>32</v>
      </c>
      <c r="R22" s="84" t="s">
        <v>33</v>
      </c>
      <c r="S22" s="84" t="s">
        <v>34</v>
      </c>
      <c r="T22" s="84" t="s">
        <v>35</v>
      </c>
      <c r="U22" s="84" t="s">
        <v>63</v>
      </c>
      <c r="V22" s="84" t="s">
        <v>36</v>
      </c>
      <c r="W22" s="84" t="s">
        <v>37</v>
      </c>
      <c r="X22" s="84" t="s">
        <v>38</v>
      </c>
      <c r="Y22" s="84" t="s">
        <v>39</v>
      </c>
      <c r="Z22" s="84" t="s">
        <v>64</v>
      </c>
      <c r="AA22" s="84" t="s">
        <v>40</v>
      </c>
      <c r="AB22" s="84" t="s">
        <v>65</v>
      </c>
      <c r="AC22" s="84" t="s">
        <v>66</v>
      </c>
      <c r="AD22" s="84" t="s">
        <v>41</v>
      </c>
      <c r="AE22" s="84" t="s">
        <v>42</v>
      </c>
      <c r="AF22" s="84" t="s">
        <v>67</v>
      </c>
      <c r="AG22" s="84" t="s">
        <v>43</v>
      </c>
      <c r="AH22" s="84" t="s">
        <v>68</v>
      </c>
      <c r="AI22" s="84" t="s">
        <v>44</v>
      </c>
      <c r="AJ22" s="84" t="s">
        <v>45</v>
      </c>
      <c r="AK22" s="84" t="s">
        <v>69</v>
      </c>
      <c r="AL22" s="84" t="s">
        <v>70</v>
      </c>
      <c r="AM22" s="84" t="s">
        <v>47</v>
      </c>
      <c r="AN22" s="84" t="s">
        <v>48</v>
      </c>
      <c r="AO22" s="84" t="s">
        <v>49</v>
      </c>
      <c r="AP22" s="84" t="s">
        <v>71</v>
      </c>
      <c r="AQ22" s="84" t="s">
        <v>72</v>
      </c>
      <c r="AR22" s="84" t="s">
        <v>73</v>
      </c>
      <c r="AS22" s="84" t="s">
        <v>46</v>
      </c>
      <c r="AT22" s="84" t="s">
        <v>74</v>
      </c>
      <c r="AU22" s="84" t="s">
        <v>75</v>
      </c>
      <c r="AV22" s="84" t="s">
        <v>76</v>
      </c>
      <c r="AW22" s="84"/>
      <c r="AX22" s="85"/>
      <c r="AY22" s="41"/>
      <c r="AZ22" s="41"/>
      <c r="BA22" s="43"/>
      <c r="BB22" s="41"/>
      <c r="BC22" s="42"/>
      <c r="BD22" s="43"/>
      <c r="BE22" s="41"/>
      <c r="BF22" s="42"/>
      <c r="BG22" s="43"/>
    </row>
    <row r="23" spans="1:59" ht="11.25" customHeight="1" thickBot="1" x14ac:dyDescent="0.4">
      <c r="A23" s="86">
        <v>1</v>
      </c>
      <c r="B23" s="87"/>
      <c r="C23" s="87"/>
      <c r="D23" s="87"/>
      <c r="E23" s="88"/>
      <c r="F23" s="89">
        <v>2</v>
      </c>
      <c r="G23" s="90">
        <v>3</v>
      </c>
      <c r="H23" s="91">
        <v>4</v>
      </c>
      <c r="I23" s="91">
        <v>5</v>
      </c>
      <c r="J23" s="91">
        <v>6</v>
      </c>
      <c r="K23" s="91">
        <v>7</v>
      </c>
      <c r="L23" s="91">
        <v>8</v>
      </c>
      <c r="M23" s="91">
        <v>9</v>
      </c>
      <c r="N23" s="91">
        <v>10</v>
      </c>
      <c r="O23" s="91">
        <v>11</v>
      </c>
      <c r="P23" s="90">
        <v>12</v>
      </c>
      <c r="Q23" s="90">
        <v>13</v>
      </c>
      <c r="R23" s="90">
        <v>14</v>
      </c>
      <c r="S23" s="90">
        <v>15</v>
      </c>
      <c r="T23" s="90">
        <v>16</v>
      </c>
      <c r="U23" s="90">
        <v>17</v>
      </c>
      <c r="V23" s="90">
        <v>18</v>
      </c>
      <c r="W23" s="90">
        <v>19</v>
      </c>
      <c r="X23" s="90">
        <v>20</v>
      </c>
      <c r="Y23" s="90">
        <v>21</v>
      </c>
      <c r="Z23" s="90">
        <v>22</v>
      </c>
      <c r="AA23" s="90">
        <v>23</v>
      </c>
      <c r="AB23" s="90">
        <v>24</v>
      </c>
      <c r="AC23" s="90">
        <v>25</v>
      </c>
      <c r="AD23" s="90">
        <v>26</v>
      </c>
      <c r="AE23" s="90">
        <v>27</v>
      </c>
      <c r="AF23" s="90">
        <v>28</v>
      </c>
      <c r="AG23" s="90">
        <v>29</v>
      </c>
      <c r="AH23" s="90">
        <v>30</v>
      </c>
      <c r="AI23" s="90">
        <v>31</v>
      </c>
      <c r="AJ23" s="90">
        <v>32</v>
      </c>
      <c r="AK23" s="90">
        <v>33</v>
      </c>
      <c r="AL23" s="90">
        <v>34</v>
      </c>
      <c r="AM23" s="90">
        <v>35</v>
      </c>
      <c r="AN23" s="90">
        <v>36</v>
      </c>
      <c r="AO23" s="90">
        <v>37</v>
      </c>
      <c r="AP23" s="90">
        <v>38</v>
      </c>
      <c r="AQ23" s="90">
        <v>39</v>
      </c>
      <c r="AR23" s="90">
        <v>40</v>
      </c>
      <c r="AS23" s="90">
        <v>41</v>
      </c>
      <c r="AT23" s="90">
        <v>42</v>
      </c>
      <c r="AU23" s="90">
        <v>43</v>
      </c>
      <c r="AV23" s="90">
        <v>44</v>
      </c>
      <c r="AW23" s="90"/>
      <c r="AX23" s="90">
        <v>39</v>
      </c>
      <c r="AY23" s="92">
        <v>40</v>
      </c>
      <c r="AZ23" s="18">
        <v>41</v>
      </c>
      <c r="BA23" s="20"/>
      <c r="BB23" s="93">
        <v>42</v>
      </c>
      <c r="BC23" s="94"/>
      <c r="BD23" s="95"/>
      <c r="BE23" s="18"/>
      <c r="BF23" s="19"/>
      <c r="BG23" s="20"/>
    </row>
    <row r="24" spans="1:59" ht="7" customHeight="1" thickBot="1" x14ac:dyDescent="0.4">
      <c r="A24" s="24" t="s">
        <v>50</v>
      </c>
      <c r="B24" s="25"/>
      <c r="C24" s="25"/>
      <c r="D24" s="25"/>
      <c r="E24" s="26"/>
      <c r="F24" s="5" t="s">
        <v>2</v>
      </c>
      <c r="G24" s="11" t="s">
        <v>2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7"/>
      <c r="AZ24" s="18"/>
      <c r="BA24" s="96"/>
      <c r="BB24" s="97"/>
      <c r="BC24" s="98"/>
      <c r="BD24" s="99"/>
      <c r="BE24" s="100"/>
      <c r="BF24" s="22"/>
      <c r="BG24" s="23"/>
    </row>
    <row r="25" spans="1:59" ht="7" customHeight="1" thickBot="1" x14ac:dyDescent="0.4">
      <c r="A25" s="101" t="s">
        <v>51</v>
      </c>
      <c r="B25" s="102"/>
      <c r="C25" s="102"/>
      <c r="D25" s="102"/>
      <c r="E25" s="103"/>
      <c r="F25" s="104" t="s">
        <v>2</v>
      </c>
      <c r="G25" s="105" t="s">
        <v>2</v>
      </c>
      <c r="H25" s="105"/>
      <c r="I25" s="105" t="s">
        <v>2</v>
      </c>
      <c r="J25" s="105" t="s">
        <v>2</v>
      </c>
      <c r="K25" s="105" t="s">
        <v>2</v>
      </c>
      <c r="L25" s="105" t="s">
        <v>2</v>
      </c>
      <c r="M25" s="105" t="s">
        <v>2</v>
      </c>
      <c r="N25" s="105" t="s">
        <v>2</v>
      </c>
      <c r="O25" s="105" t="s">
        <v>2</v>
      </c>
      <c r="P25" s="105" t="s">
        <v>2</v>
      </c>
      <c r="Q25" s="105" t="s">
        <v>2</v>
      </c>
      <c r="R25" s="105" t="s">
        <v>2</v>
      </c>
      <c r="S25" s="105" t="s">
        <v>2</v>
      </c>
      <c r="T25" s="105" t="s">
        <v>2</v>
      </c>
      <c r="U25" s="105" t="s">
        <v>2</v>
      </c>
      <c r="V25" s="105" t="s">
        <v>2</v>
      </c>
      <c r="W25" s="105" t="s">
        <v>2</v>
      </c>
      <c r="X25" s="105" t="s">
        <v>2</v>
      </c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 t="s">
        <v>2</v>
      </c>
      <c r="AY25" s="106" t="s">
        <v>2</v>
      </c>
      <c r="AZ25" s="93"/>
      <c r="BA25" s="107"/>
      <c r="BB25" s="97"/>
      <c r="BC25" s="98"/>
      <c r="BD25" s="99"/>
      <c r="BE25" s="108"/>
      <c r="BF25" s="109"/>
      <c r="BG25" s="110"/>
    </row>
    <row r="26" spans="1:59" ht="7" hidden="1" customHeight="1" thickBot="1" x14ac:dyDescent="0.4">
      <c r="A26" s="111" t="str">
        <f>'[1]накоп '!B10</f>
        <v>Молоко буренка</v>
      </c>
      <c r="B26" s="112"/>
      <c r="C26" s="112"/>
      <c r="D26" s="112"/>
      <c r="E26" s="113"/>
      <c r="F26" s="114"/>
      <c r="G26" s="115" t="s">
        <v>52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16">
        <f t="shared" ref="AY26:AY68" si="0">SUM(H26:AX26)</f>
        <v>0</v>
      </c>
      <c r="AZ26" s="117">
        <f>'[1]накоп '!AD10</f>
        <v>110</v>
      </c>
      <c r="BA26" s="114"/>
      <c r="BB26" s="118">
        <f>AY26*AZ26</f>
        <v>0</v>
      </c>
      <c r="BC26" s="119"/>
      <c r="BD26" s="120"/>
      <c r="BE26" s="121"/>
      <c r="BF26" s="122"/>
      <c r="BG26" s="123"/>
    </row>
    <row r="27" spans="1:59" ht="7" customHeight="1" thickBot="1" x14ac:dyDescent="0.4">
      <c r="A27" s="124" t="str">
        <f>'[1]накоп '!B11</f>
        <v>Растительное Масло</v>
      </c>
      <c r="B27" s="125"/>
      <c r="C27" s="125"/>
      <c r="D27" s="125"/>
      <c r="E27" s="126"/>
      <c r="F27" s="5"/>
      <c r="G27" s="115" t="s">
        <v>53</v>
      </c>
      <c r="H27" s="2">
        <v>0.3</v>
      </c>
      <c r="I27" s="2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2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116">
        <f t="shared" si="0"/>
        <v>0.3</v>
      </c>
      <c r="AZ27" s="117">
        <f>'[1]накоп '!AD11</f>
        <v>180</v>
      </c>
      <c r="BA27" s="114"/>
      <c r="BB27" s="128">
        <f t="shared" ref="BB27:BB67" si="1">AY27*AZ27</f>
        <v>54</v>
      </c>
      <c r="BC27" s="129"/>
      <c r="BD27" s="130"/>
      <c r="BE27" s="21"/>
      <c r="BF27" s="22"/>
      <c r="BG27" s="23"/>
    </row>
    <row r="28" spans="1:59" ht="7" hidden="1" customHeight="1" thickBot="1" x14ac:dyDescent="0.4">
      <c r="A28" s="124" t="str">
        <f>'[1]накоп '!B12</f>
        <v>Сливочное масло</v>
      </c>
      <c r="B28" s="125"/>
      <c r="C28" s="125"/>
      <c r="D28" s="125"/>
      <c r="E28" s="126"/>
      <c r="F28" s="5"/>
      <c r="G28" s="115" t="s">
        <v>54</v>
      </c>
      <c r="H28" s="2"/>
      <c r="I28" s="1"/>
      <c r="J28" s="131"/>
      <c r="K28" s="1"/>
      <c r="L28" s="2"/>
      <c r="M28" s="2"/>
      <c r="N28" s="2"/>
      <c r="O28" s="2"/>
      <c r="P28" s="2"/>
      <c r="Q28" s="2"/>
      <c r="R28" s="2"/>
      <c r="S28" s="2"/>
      <c r="T28" s="2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32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6">
        <f t="shared" si="0"/>
        <v>0</v>
      </c>
      <c r="AZ28" s="117">
        <f>'[1]накоп '!AD12</f>
        <v>850</v>
      </c>
      <c r="BA28" s="5"/>
      <c r="BB28" s="128">
        <f t="shared" si="1"/>
        <v>0</v>
      </c>
      <c r="BC28" s="129"/>
      <c r="BD28" s="130"/>
      <c r="BE28" s="21"/>
      <c r="BF28" s="22"/>
      <c r="BG28" s="23"/>
    </row>
    <row r="29" spans="1:59" ht="7" hidden="1" customHeight="1" thickBot="1" x14ac:dyDescent="0.4">
      <c r="A29" s="124" t="str">
        <f>'[1]накоп '!B13</f>
        <v>Фасолль</v>
      </c>
      <c r="B29" s="125"/>
      <c r="C29" s="125"/>
      <c r="D29" s="125"/>
      <c r="E29" s="126"/>
      <c r="F29" s="5"/>
      <c r="G29" s="115" t="s">
        <v>53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2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116">
        <f t="shared" si="0"/>
        <v>0</v>
      </c>
      <c r="AZ29" s="117">
        <f>'[1]накоп '!AD13</f>
        <v>150</v>
      </c>
      <c r="BA29" s="5"/>
      <c r="BB29" s="128">
        <f t="shared" si="1"/>
        <v>0</v>
      </c>
      <c r="BC29" s="129"/>
      <c r="BD29" s="130"/>
      <c r="BE29" s="21"/>
      <c r="BF29" s="22"/>
      <c r="BG29" s="23"/>
    </row>
    <row r="30" spans="1:59" ht="7" hidden="1" customHeight="1" thickBot="1" x14ac:dyDescent="0.4">
      <c r="A30" s="124" t="str">
        <f>'[1]накоп '!B14</f>
        <v>рис</v>
      </c>
      <c r="B30" s="125"/>
      <c r="C30" s="125"/>
      <c r="D30" s="125"/>
      <c r="E30" s="126"/>
      <c r="F30" s="5"/>
      <c r="G30" s="115" t="s">
        <v>53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2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116">
        <f t="shared" si="0"/>
        <v>0</v>
      </c>
      <c r="AZ30" s="117">
        <f>'[1]накоп '!AD14</f>
        <v>110</v>
      </c>
      <c r="BA30" s="5"/>
      <c r="BB30" s="128">
        <f t="shared" si="1"/>
        <v>0</v>
      </c>
      <c r="BC30" s="129"/>
      <c r="BD30" s="130"/>
      <c r="BE30" s="21"/>
      <c r="BF30" s="22"/>
      <c r="BG30" s="23"/>
    </row>
    <row r="31" spans="1:59" ht="7" customHeight="1" thickBot="1" x14ac:dyDescent="0.4">
      <c r="A31" s="124" t="str">
        <f>'[1]накоп '!B15</f>
        <v>тушенка</v>
      </c>
      <c r="B31" s="125"/>
      <c r="C31" s="125"/>
      <c r="D31" s="125"/>
      <c r="E31" s="126"/>
      <c r="F31" s="5"/>
      <c r="G31" s="115" t="s">
        <v>53</v>
      </c>
      <c r="H31" s="2">
        <v>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2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116">
        <f t="shared" si="0"/>
        <v>2</v>
      </c>
      <c r="AZ31" s="117">
        <f>'[1]накоп '!AD15</f>
        <v>500</v>
      </c>
      <c r="BA31" s="5"/>
      <c r="BB31" s="128">
        <f t="shared" si="1"/>
        <v>1000</v>
      </c>
      <c r="BC31" s="129"/>
      <c r="BD31" s="130"/>
      <c r="BE31" s="21"/>
      <c r="BF31" s="22"/>
      <c r="BG31" s="23"/>
    </row>
    <row r="32" spans="1:59" ht="7" hidden="1" customHeight="1" thickBot="1" x14ac:dyDescent="0.4">
      <c r="A32" s="124" t="str">
        <f>'[1]накоп '!B16</f>
        <v>Макароны</v>
      </c>
      <c r="B32" s="125"/>
      <c r="C32" s="125"/>
      <c r="D32" s="125"/>
      <c r="E32" s="126"/>
      <c r="F32" s="5"/>
      <c r="G32" s="115" t="s">
        <v>53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2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116">
        <f t="shared" si="0"/>
        <v>0</v>
      </c>
      <c r="AZ32" s="117">
        <f>'[1]накоп '!AD16</f>
        <v>80</v>
      </c>
      <c r="BA32" s="5"/>
      <c r="BB32" s="128">
        <f t="shared" si="1"/>
        <v>0</v>
      </c>
      <c r="BC32" s="129"/>
      <c r="BD32" s="130"/>
      <c r="BE32" s="21"/>
      <c r="BF32" s="22"/>
      <c r="BG32" s="23"/>
    </row>
    <row r="33" spans="1:59" ht="7" hidden="1" customHeight="1" thickBot="1" x14ac:dyDescent="0.4">
      <c r="A33" s="124" t="str">
        <f>'[1]накоп '!B17</f>
        <v>Перловая круппа</v>
      </c>
      <c r="B33" s="125"/>
      <c r="C33" s="125"/>
      <c r="D33" s="125"/>
      <c r="E33" s="126"/>
      <c r="F33" s="5"/>
      <c r="G33" s="115" t="s">
        <v>53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2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116">
        <f t="shared" si="0"/>
        <v>0</v>
      </c>
      <c r="AZ33" s="117">
        <f>'[1]накоп '!AD17</f>
        <v>50</v>
      </c>
      <c r="BA33" s="5"/>
      <c r="BB33" s="128">
        <f t="shared" si="1"/>
        <v>0</v>
      </c>
      <c r="BC33" s="129"/>
      <c r="BD33" s="130"/>
      <c r="BE33" s="21"/>
      <c r="BF33" s="22"/>
      <c r="BG33" s="23"/>
    </row>
    <row r="34" spans="1:59" ht="7" customHeight="1" thickBot="1" x14ac:dyDescent="0.4">
      <c r="A34" s="124" t="str">
        <f>'[1]накоп '!B18</f>
        <v>Сахар</v>
      </c>
      <c r="B34" s="125"/>
      <c r="C34" s="125"/>
      <c r="D34" s="125"/>
      <c r="E34" s="126"/>
      <c r="F34" s="5"/>
      <c r="G34" s="115" t="s">
        <v>53</v>
      </c>
      <c r="H34" s="2">
        <v>1.5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2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116">
        <f t="shared" si="0"/>
        <v>1.5</v>
      </c>
      <c r="AZ34" s="117">
        <f>'[1]накоп '!AD18</f>
        <v>80</v>
      </c>
      <c r="BA34" s="5"/>
      <c r="BB34" s="128">
        <f t="shared" si="1"/>
        <v>120</v>
      </c>
      <c r="BC34" s="129"/>
      <c r="BD34" s="130"/>
      <c r="BE34" s="21"/>
      <c r="BF34" s="22"/>
      <c r="BG34" s="23"/>
    </row>
    <row r="35" spans="1:59" ht="7" hidden="1" customHeight="1" thickBot="1" x14ac:dyDescent="0.4">
      <c r="A35" s="124" t="str">
        <f>'[1]накоп '!B19</f>
        <v>Пшеничная круппа</v>
      </c>
      <c r="B35" s="125"/>
      <c r="C35" s="125"/>
      <c r="D35" s="125"/>
      <c r="E35" s="126"/>
      <c r="F35" s="5"/>
      <c r="G35" s="115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2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116">
        <f t="shared" si="0"/>
        <v>0</v>
      </c>
      <c r="AZ35" s="117">
        <f>'[1]накоп '!AD19</f>
        <v>70</v>
      </c>
      <c r="BA35" s="5"/>
      <c r="BB35" s="128">
        <f t="shared" si="1"/>
        <v>0</v>
      </c>
      <c r="BC35" s="129"/>
      <c r="BD35" s="130"/>
      <c r="BE35" s="21"/>
      <c r="BF35" s="22"/>
      <c r="BG35" s="23"/>
    </row>
    <row r="36" spans="1:59" ht="7" hidden="1" customHeight="1" thickBot="1" x14ac:dyDescent="0.4">
      <c r="A36" s="124" t="str">
        <f>'[1]накоп '!B20</f>
        <v>яйцо</v>
      </c>
      <c r="B36" s="125"/>
      <c r="C36" s="125"/>
      <c r="D36" s="125"/>
      <c r="E36" s="126"/>
      <c r="F36" s="5"/>
      <c r="G36" s="115" t="s">
        <v>52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27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116">
        <f t="shared" si="0"/>
        <v>0</v>
      </c>
      <c r="AZ36" s="117">
        <f>'[1]накоп '!AD20</f>
        <v>14</v>
      </c>
      <c r="BA36" s="5"/>
      <c r="BB36" s="128">
        <f t="shared" si="1"/>
        <v>0</v>
      </c>
      <c r="BC36" s="129"/>
      <c r="BD36" s="130"/>
      <c r="BE36" s="21"/>
      <c r="BF36" s="22"/>
      <c r="BG36" s="23"/>
    </row>
    <row r="37" spans="1:59" ht="7" hidden="1" customHeight="1" thickBot="1" x14ac:dyDescent="0.4">
      <c r="A37" s="124" t="str">
        <f>'[1]накоп '!B21</f>
        <v>горох</v>
      </c>
      <c r="B37" s="125"/>
      <c r="C37" s="125"/>
      <c r="D37" s="125"/>
      <c r="E37" s="126"/>
      <c r="F37" s="5"/>
      <c r="G37" s="115" t="s">
        <v>53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2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116">
        <f t="shared" si="0"/>
        <v>0</v>
      </c>
      <c r="AZ37" s="117">
        <f>'[1]накоп '!AD21</f>
        <v>65</v>
      </c>
      <c r="BA37" s="5"/>
      <c r="BB37" s="128">
        <f t="shared" si="1"/>
        <v>0</v>
      </c>
      <c r="BC37" s="129"/>
      <c r="BD37" s="130"/>
      <c r="BE37" s="21"/>
      <c r="BF37" s="22"/>
      <c r="BG37" s="23"/>
    </row>
    <row r="38" spans="1:59" ht="7" hidden="1" customHeight="1" thickBot="1" x14ac:dyDescent="0.4">
      <c r="A38" s="124" t="str">
        <f>'[1]накоп '!B22</f>
        <v>Гречка</v>
      </c>
      <c r="B38" s="125"/>
      <c r="C38" s="125"/>
      <c r="D38" s="125"/>
      <c r="E38" s="126"/>
      <c r="F38" s="5"/>
      <c r="G38" s="115" t="s">
        <v>53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2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116">
        <f t="shared" si="0"/>
        <v>0</v>
      </c>
      <c r="AZ38" s="117">
        <f>'[1]накоп '!AD22</f>
        <v>130</v>
      </c>
      <c r="BA38" s="5"/>
      <c r="BB38" s="128">
        <f t="shared" si="1"/>
        <v>0</v>
      </c>
      <c r="BC38" s="129"/>
      <c r="BD38" s="130"/>
      <c r="BE38" s="21"/>
      <c r="BF38" s="22"/>
      <c r="BG38" s="23"/>
    </row>
    <row r="39" spans="1:59" ht="7" customHeight="1" thickBot="1" x14ac:dyDescent="0.4">
      <c r="A39" s="124" t="str">
        <f>'[1]накоп '!B23</f>
        <v>свекла</v>
      </c>
      <c r="B39" s="125"/>
      <c r="C39" s="125"/>
      <c r="D39" s="125"/>
      <c r="E39" s="126"/>
      <c r="F39" s="5"/>
      <c r="G39" s="115" t="s">
        <v>53</v>
      </c>
      <c r="H39" s="2">
        <v>0.5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2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116">
        <f t="shared" si="0"/>
        <v>0.5</v>
      </c>
      <c r="AZ39" s="117">
        <f>'[1]накоп '!AD23</f>
        <v>45</v>
      </c>
      <c r="BA39" s="5"/>
      <c r="BB39" s="128">
        <f t="shared" si="1"/>
        <v>22.5</v>
      </c>
      <c r="BC39" s="129"/>
      <c r="BD39" s="130"/>
      <c r="BE39" s="21"/>
      <c r="BF39" s="22"/>
      <c r="BG39" s="23"/>
    </row>
    <row r="40" spans="1:59" ht="7" customHeight="1" thickBot="1" x14ac:dyDescent="0.4">
      <c r="A40" s="124" t="str">
        <f>'[1]накоп '!B24</f>
        <v>Капуста</v>
      </c>
      <c r="B40" s="125"/>
      <c r="C40" s="125"/>
      <c r="D40" s="125"/>
      <c r="E40" s="126"/>
      <c r="F40" s="5"/>
      <c r="G40" s="115" t="s">
        <v>53</v>
      </c>
      <c r="H40" s="2">
        <v>1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2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116">
        <f t="shared" si="0"/>
        <v>1</v>
      </c>
      <c r="AZ40" s="117">
        <f>'[1]накоп '!AD24</f>
        <v>45</v>
      </c>
      <c r="BA40" s="5"/>
      <c r="BB40" s="128">
        <f t="shared" si="1"/>
        <v>45</v>
      </c>
      <c r="BC40" s="129"/>
      <c r="BD40" s="130"/>
      <c r="BE40" s="21"/>
      <c r="BF40" s="22"/>
      <c r="BG40" s="23"/>
    </row>
    <row r="41" spans="1:59" ht="7" customHeight="1" thickBot="1" x14ac:dyDescent="0.4">
      <c r="A41" s="124" t="str">
        <f>'[1]накоп '!B25</f>
        <v>Лук</v>
      </c>
      <c r="B41" s="125"/>
      <c r="C41" s="125"/>
      <c r="D41" s="125"/>
      <c r="E41" s="126"/>
      <c r="F41" s="5"/>
      <c r="G41" s="115" t="s">
        <v>53</v>
      </c>
      <c r="H41" s="2">
        <v>0.5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2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116">
        <f t="shared" si="0"/>
        <v>0.5</v>
      </c>
      <c r="AZ41" s="117">
        <f>'[1]накоп '!AD25</f>
        <v>40</v>
      </c>
      <c r="BA41" s="5"/>
      <c r="BB41" s="128">
        <f t="shared" si="1"/>
        <v>20</v>
      </c>
      <c r="BC41" s="129"/>
      <c r="BD41" s="130"/>
      <c r="BE41" s="21"/>
      <c r="BF41" s="22"/>
      <c r="BG41" s="23"/>
    </row>
    <row r="42" spans="1:59" ht="7" customHeight="1" thickBot="1" x14ac:dyDescent="0.4">
      <c r="A42" s="124" t="str">
        <f>'[1]накоп '!B26</f>
        <v>Морковь</v>
      </c>
      <c r="B42" s="125"/>
      <c r="C42" s="125"/>
      <c r="D42" s="125"/>
      <c r="E42" s="126"/>
      <c r="F42" s="5"/>
      <c r="G42" s="115" t="s">
        <v>55</v>
      </c>
      <c r="H42" s="2">
        <v>0.5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27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116">
        <f t="shared" si="0"/>
        <v>0.5</v>
      </c>
      <c r="AZ42" s="117">
        <f>'[1]накоп '!AD26</f>
        <v>45</v>
      </c>
      <c r="BA42" s="5"/>
      <c r="BB42" s="128">
        <f t="shared" si="1"/>
        <v>22.5</v>
      </c>
      <c r="BC42" s="129"/>
      <c r="BD42" s="130"/>
      <c r="BE42" s="21"/>
      <c r="BF42" s="22"/>
      <c r="BG42" s="23"/>
    </row>
    <row r="43" spans="1:59" ht="7" customHeight="1" thickBot="1" x14ac:dyDescent="0.4">
      <c r="A43" s="124" t="str">
        <f>'[1]накоп '!B27</f>
        <v>Картофель</v>
      </c>
      <c r="B43" s="125"/>
      <c r="C43" s="125"/>
      <c r="D43" s="125"/>
      <c r="E43" s="126"/>
      <c r="F43" s="5"/>
      <c r="G43" s="115" t="s">
        <v>53</v>
      </c>
      <c r="H43" s="2">
        <v>1.5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27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116">
        <f t="shared" si="0"/>
        <v>1.5</v>
      </c>
      <c r="AZ43" s="117">
        <f>'[1]накоп '!AD27</f>
        <v>45</v>
      </c>
      <c r="BA43" s="5"/>
      <c r="BB43" s="128">
        <f t="shared" si="1"/>
        <v>67.5</v>
      </c>
      <c r="BC43" s="129"/>
      <c r="BD43" s="130"/>
      <c r="BE43" s="21"/>
      <c r="BF43" s="22"/>
      <c r="BG43" s="23"/>
    </row>
    <row r="44" spans="1:59" ht="7" hidden="1" customHeight="1" thickBot="1" x14ac:dyDescent="0.4">
      <c r="A44" s="124" t="str">
        <f>'[1]накоп '!B28</f>
        <v>фасоль консерв</v>
      </c>
      <c r="B44" s="125"/>
      <c r="C44" s="125"/>
      <c r="D44" s="125"/>
      <c r="E44" s="126"/>
      <c r="F44" s="5"/>
      <c r="G44" s="115" t="s">
        <v>53</v>
      </c>
      <c r="H44" s="2"/>
      <c r="I44" s="2"/>
      <c r="J44" s="2"/>
      <c r="K44" s="2"/>
      <c r="L44" s="2"/>
      <c r="M44" s="13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7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116">
        <f t="shared" si="0"/>
        <v>0</v>
      </c>
      <c r="AZ44" s="117">
        <f>'[1]накоп '!AD28</f>
        <v>80</v>
      </c>
      <c r="BA44" s="5"/>
      <c r="BB44" s="128">
        <f t="shared" si="1"/>
        <v>0</v>
      </c>
      <c r="BC44" s="129"/>
      <c r="BD44" s="130"/>
      <c r="BE44" s="21"/>
      <c r="BF44" s="22"/>
      <c r="BG44" s="23"/>
    </row>
    <row r="45" spans="1:59" ht="7" hidden="1" customHeight="1" thickBot="1" x14ac:dyDescent="0.4">
      <c r="A45" s="124" t="str">
        <f>'[1]накоп '!B29</f>
        <v>рыба</v>
      </c>
      <c r="B45" s="125"/>
      <c r="C45" s="125"/>
      <c r="D45" s="125"/>
      <c r="E45" s="126"/>
      <c r="F45" s="5"/>
      <c r="G45" s="11" t="s">
        <v>53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27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16">
        <f t="shared" si="0"/>
        <v>0</v>
      </c>
      <c r="AZ45" s="117">
        <f>'[1]накоп '!AD29</f>
        <v>350</v>
      </c>
      <c r="BA45" s="5"/>
      <c r="BB45" s="128">
        <f t="shared" si="1"/>
        <v>0</v>
      </c>
      <c r="BC45" s="129"/>
      <c r="BD45" s="130"/>
      <c r="BE45" s="21"/>
      <c r="BF45" s="22"/>
      <c r="BG45" s="23"/>
    </row>
    <row r="46" spans="1:59" ht="7" hidden="1" customHeight="1" thickBot="1" x14ac:dyDescent="0.4">
      <c r="A46" s="124" t="str">
        <f>'[1]накоп '!B30</f>
        <v>сода</v>
      </c>
      <c r="B46" s="125"/>
      <c r="C46" s="125"/>
      <c r="D46" s="125"/>
      <c r="E46" s="126"/>
      <c r="F46" s="134"/>
      <c r="G46" s="115" t="s">
        <v>53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27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16">
        <f t="shared" si="0"/>
        <v>0</v>
      </c>
      <c r="AZ46" s="117">
        <f>'[1]накоп '!AD30</f>
        <v>40</v>
      </c>
      <c r="BA46" s="5"/>
      <c r="BB46" s="128">
        <f t="shared" si="1"/>
        <v>0</v>
      </c>
      <c r="BC46" s="129"/>
      <c r="BD46" s="130"/>
      <c r="BE46" s="21"/>
      <c r="BF46" s="22"/>
      <c r="BG46" s="23"/>
    </row>
    <row r="47" spans="1:59" ht="7" customHeight="1" thickBot="1" x14ac:dyDescent="0.4">
      <c r="A47" s="124" t="str">
        <f>'[1]накоп '!B31</f>
        <v>чай</v>
      </c>
      <c r="B47" s="125"/>
      <c r="C47" s="125"/>
      <c r="D47" s="125"/>
      <c r="E47" s="126"/>
      <c r="F47" s="5"/>
      <c r="G47" s="115" t="s">
        <v>52</v>
      </c>
      <c r="H47" s="2">
        <v>0.05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27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16">
        <f t="shared" si="0"/>
        <v>0.05</v>
      </c>
      <c r="AZ47" s="117">
        <f>'[1]накоп '!AD31</f>
        <v>170</v>
      </c>
      <c r="BA47" s="5"/>
      <c r="BB47" s="128">
        <f t="shared" si="1"/>
        <v>8.5</v>
      </c>
      <c r="BC47" s="129"/>
      <c r="BD47" s="130"/>
      <c r="BE47" s="21"/>
      <c r="BF47" s="22"/>
      <c r="BG47" s="23"/>
    </row>
    <row r="48" spans="1:59" ht="7" customHeight="1" thickBot="1" x14ac:dyDescent="0.4">
      <c r="A48" s="124" t="str">
        <f>'[1]накоп '!B32</f>
        <v>Томат</v>
      </c>
      <c r="B48" s="125"/>
      <c r="C48" s="125"/>
      <c r="D48" s="125"/>
      <c r="E48" s="126"/>
      <c r="F48" s="5"/>
      <c r="G48" s="115" t="s">
        <v>53</v>
      </c>
      <c r="H48" s="2">
        <v>0.2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27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116">
        <f t="shared" si="0"/>
        <v>0.2</v>
      </c>
      <c r="AZ48" s="117">
        <f>'[1]накоп '!AD32</f>
        <v>170</v>
      </c>
      <c r="BA48" s="5"/>
      <c r="BB48" s="128">
        <f t="shared" si="1"/>
        <v>34</v>
      </c>
      <c r="BC48" s="129"/>
      <c r="BD48" s="130"/>
      <c r="BE48" s="18"/>
      <c r="BF48" s="19"/>
      <c r="BG48" s="20"/>
    </row>
    <row r="49" spans="1:59" ht="7" customHeight="1" thickBot="1" x14ac:dyDescent="0.4">
      <c r="A49" s="135" t="str">
        <f>'[1]накоп '!B33</f>
        <v>Мука</v>
      </c>
      <c r="B49" s="136"/>
      <c r="C49" s="136"/>
      <c r="D49" s="136"/>
      <c r="E49" s="137"/>
      <c r="F49" s="5"/>
      <c r="G49" s="115" t="s">
        <v>53</v>
      </c>
      <c r="H49" s="2">
        <v>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27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116">
        <f t="shared" si="0"/>
        <v>2</v>
      </c>
      <c r="AZ49" s="117">
        <f>'[1]накоп '!AD33</f>
        <v>40</v>
      </c>
      <c r="BA49" s="5"/>
      <c r="BB49" s="128">
        <f t="shared" si="1"/>
        <v>80</v>
      </c>
      <c r="BC49" s="129"/>
      <c r="BD49" s="130"/>
      <c r="BE49" s="18"/>
      <c r="BF49" s="19"/>
      <c r="BG49" s="20"/>
    </row>
    <row r="50" spans="1:59" ht="7" hidden="1" customHeight="1" thickBot="1" x14ac:dyDescent="0.4">
      <c r="A50" s="124" t="str">
        <f>'[1]накоп '!B34</f>
        <v>аленка</v>
      </c>
      <c r="B50" s="125"/>
      <c r="C50" s="125"/>
      <c r="D50" s="125"/>
      <c r="E50" s="126"/>
      <c r="F50" s="5"/>
      <c r="G50" s="11" t="s">
        <v>55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27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116">
        <f t="shared" si="0"/>
        <v>0</v>
      </c>
      <c r="AZ50" s="117">
        <f>'[1]накоп '!AD34</f>
        <v>25</v>
      </c>
      <c r="BA50" s="5"/>
      <c r="BB50" s="128">
        <f t="shared" si="1"/>
        <v>0</v>
      </c>
      <c r="BC50" s="129"/>
      <c r="BD50" s="130"/>
      <c r="BE50" s="21"/>
      <c r="BF50" s="22"/>
      <c r="BG50" s="23"/>
    </row>
    <row r="51" spans="1:59" ht="7" hidden="1" customHeight="1" thickBot="1" x14ac:dyDescent="0.4">
      <c r="A51" s="135" t="str">
        <f>'[1]накоп '!B35</f>
        <v>мандирины</v>
      </c>
      <c r="B51" s="136"/>
      <c r="C51" s="136"/>
      <c r="D51" s="136"/>
      <c r="E51" s="137"/>
      <c r="F51" s="5"/>
      <c r="G51" s="115" t="s">
        <v>53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27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116">
        <f t="shared" si="0"/>
        <v>0</v>
      </c>
      <c r="AZ51" s="117">
        <f>'[1]накоп '!AD35</f>
        <v>160</v>
      </c>
      <c r="BA51" s="5"/>
      <c r="BB51" s="128">
        <f t="shared" si="1"/>
        <v>0</v>
      </c>
      <c r="BC51" s="129"/>
      <c r="BD51" s="130"/>
      <c r="BE51" s="18"/>
      <c r="BF51" s="19"/>
      <c r="BG51" s="20"/>
    </row>
    <row r="52" spans="1:59" ht="7" customHeight="1" thickBot="1" x14ac:dyDescent="0.4">
      <c r="A52" s="135" t="str">
        <f>'[1]накоп '!B36</f>
        <v>йогурты</v>
      </c>
      <c r="B52" s="136"/>
      <c r="C52" s="136"/>
      <c r="D52" s="136"/>
      <c r="E52" s="137"/>
      <c r="F52" s="5"/>
      <c r="G52" s="115" t="s">
        <v>53</v>
      </c>
      <c r="H52" s="2">
        <v>36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27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116">
        <f t="shared" si="0"/>
        <v>36</v>
      </c>
      <c r="AZ52" s="117">
        <f>'[1]накоп '!AD36</f>
        <v>33</v>
      </c>
      <c r="BA52" s="5"/>
      <c r="BB52" s="128">
        <f t="shared" si="1"/>
        <v>1188</v>
      </c>
      <c r="BC52" s="129"/>
      <c r="BD52" s="130"/>
      <c r="BE52" s="18"/>
      <c r="BF52" s="19"/>
      <c r="BG52" s="20"/>
    </row>
    <row r="53" spans="1:59" ht="7" hidden="1" customHeight="1" thickBot="1" x14ac:dyDescent="0.4">
      <c r="A53" s="135" t="str">
        <f>'[1]накоп '!B37</f>
        <v>конфеты пт.дивная</v>
      </c>
      <c r="B53" s="136"/>
      <c r="C53" s="136"/>
      <c r="D53" s="136"/>
      <c r="E53" s="137"/>
      <c r="F53" s="5"/>
      <c r="G53" s="115" t="s">
        <v>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27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116">
        <f t="shared" si="0"/>
        <v>0</v>
      </c>
      <c r="AZ53" s="117">
        <f>'[1]накоп '!AD37</f>
        <v>550</v>
      </c>
      <c r="BA53" s="5"/>
      <c r="BB53" s="128">
        <f t="shared" si="1"/>
        <v>0</v>
      </c>
      <c r="BC53" s="129"/>
      <c r="BD53" s="130"/>
      <c r="BE53" s="18"/>
      <c r="BF53" s="19"/>
      <c r="BG53" s="20"/>
    </row>
    <row r="54" spans="1:59" ht="7" hidden="1" customHeight="1" thickBot="1" x14ac:dyDescent="0.4">
      <c r="A54" s="135" t="str">
        <f>'[1]накоп '!B38</f>
        <v>Зеленный горох</v>
      </c>
      <c r="B54" s="136"/>
      <c r="C54" s="136"/>
      <c r="D54" s="136"/>
      <c r="E54" s="137"/>
      <c r="F54" s="5"/>
      <c r="G54" s="115" t="s">
        <v>53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27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116">
        <f t="shared" si="0"/>
        <v>0</v>
      </c>
      <c r="AZ54" s="117">
        <f>'[1]накоп '!AD38</f>
        <v>90</v>
      </c>
      <c r="BA54" s="5"/>
      <c r="BB54" s="128">
        <f t="shared" si="1"/>
        <v>0</v>
      </c>
      <c r="BC54" s="129"/>
      <c r="BD54" s="130"/>
      <c r="BE54" s="18"/>
      <c r="BF54" s="19"/>
      <c r="BG54" s="20"/>
    </row>
    <row r="55" spans="1:59" ht="7" hidden="1" customHeight="1" thickBot="1" x14ac:dyDescent="0.4">
      <c r="A55" s="135" t="str">
        <f>'[1]накоп '!B39</f>
        <v>кукуруз банка</v>
      </c>
      <c r="B55" s="136"/>
      <c r="C55" s="136"/>
      <c r="D55" s="136"/>
      <c r="E55" s="137"/>
      <c r="F55" s="5"/>
      <c r="G55" s="115" t="s">
        <v>52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27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116">
        <f t="shared" si="0"/>
        <v>0</v>
      </c>
      <c r="AZ55" s="117">
        <f>'[1]накоп '!AD39</f>
        <v>80</v>
      </c>
      <c r="BA55" s="5"/>
      <c r="BB55" s="128">
        <f t="shared" si="1"/>
        <v>0</v>
      </c>
      <c r="BC55" s="129"/>
      <c r="BD55" s="130"/>
      <c r="BE55" s="7"/>
      <c r="BF55" s="8"/>
      <c r="BG55" s="9"/>
    </row>
    <row r="56" spans="1:59" ht="7" hidden="1" customHeight="1" thickBot="1" x14ac:dyDescent="0.4">
      <c r="A56" s="135" t="str">
        <f>'[1]накоп '!B40</f>
        <v>куры</v>
      </c>
      <c r="B56" s="136"/>
      <c r="C56" s="136"/>
      <c r="D56" s="136"/>
      <c r="E56" s="137"/>
      <c r="F56" s="5"/>
      <c r="G56" s="115" t="s">
        <v>53</v>
      </c>
      <c r="H56" s="2">
        <v>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27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116">
        <f t="shared" si="0"/>
        <v>1</v>
      </c>
      <c r="AZ56" s="117">
        <f>'[1]накоп '!AD40</f>
        <v>250</v>
      </c>
      <c r="BA56" s="5"/>
      <c r="BB56" s="128">
        <f t="shared" si="1"/>
        <v>250</v>
      </c>
      <c r="BC56" s="129"/>
      <c r="BD56" s="130"/>
      <c r="BE56" s="7"/>
      <c r="BF56" s="8"/>
      <c r="BG56" s="9"/>
    </row>
    <row r="57" spans="1:59" ht="7" customHeight="1" thickBot="1" x14ac:dyDescent="0.4">
      <c r="A57" s="135" t="str">
        <f>'[1]накоп '!B41</f>
        <v>банан</v>
      </c>
      <c r="B57" s="136"/>
      <c r="C57" s="136"/>
      <c r="D57" s="136"/>
      <c r="E57" s="137"/>
      <c r="F57" s="5"/>
      <c r="G57" s="115" t="s">
        <v>53</v>
      </c>
      <c r="H57" s="2">
        <v>2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27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116">
        <f t="shared" si="0"/>
        <v>2</v>
      </c>
      <c r="AZ57" s="117">
        <f>'[1]накоп '!AD41</f>
        <v>145</v>
      </c>
      <c r="BA57" s="5"/>
      <c r="BB57" s="128">
        <f t="shared" si="1"/>
        <v>290</v>
      </c>
      <c r="BC57" s="129"/>
      <c r="BD57" s="130"/>
      <c r="BE57" s="7"/>
      <c r="BF57" s="8"/>
      <c r="BG57" s="9"/>
    </row>
    <row r="58" spans="1:59" ht="7" hidden="1" customHeight="1" thickBot="1" x14ac:dyDescent="0.4">
      <c r="A58" s="135" t="str">
        <f>'[1]накоп '!B42</f>
        <v>яблоки</v>
      </c>
      <c r="B58" s="136"/>
      <c r="C58" s="136"/>
      <c r="D58" s="136"/>
      <c r="E58" s="137"/>
      <c r="F58" s="5"/>
      <c r="G58" s="115" t="s">
        <v>53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27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116">
        <f t="shared" si="0"/>
        <v>0</v>
      </c>
      <c r="AZ58" s="117">
        <f>'[1]накоп '!AD42</f>
        <v>90</v>
      </c>
      <c r="BA58" s="5"/>
      <c r="BB58" s="128">
        <f t="shared" si="1"/>
        <v>0</v>
      </c>
      <c r="BC58" s="129"/>
      <c r="BD58" s="130"/>
      <c r="BE58" s="7"/>
      <c r="BF58" s="8"/>
      <c r="BG58" s="9"/>
    </row>
    <row r="59" spans="1:59" ht="7" hidden="1" customHeight="1" thickBot="1" x14ac:dyDescent="0.4">
      <c r="A59" s="135" t="str">
        <f>'[1]накоп '!B43</f>
        <v>сок натуральный</v>
      </c>
      <c r="B59" s="136"/>
      <c r="C59" s="136"/>
      <c r="D59" s="136"/>
      <c r="E59" s="137"/>
      <c r="F59" s="5"/>
      <c r="G59" s="115" t="s">
        <v>52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116">
        <f t="shared" si="0"/>
        <v>0</v>
      </c>
      <c r="AZ59" s="117">
        <f>'[1]накоп '!AD43</f>
        <v>300</v>
      </c>
      <c r="BA59" s="5"/>
      <c r="BB59" s="128">
        <f t="shared" si="1"/>
        <v>0</v>
      </c>
      <c r="BC59" s="129"/>
      <c r="BD59" s="130"/>
      <c r="BE59" s="7"/>
      <c r="BF59" s="8"/>
      <c r="BG59" s="9"/>
    </row>
    <row r="60" spans="1:59" ht="7" hidden="1" customHeight="1" thickBot="1" x14ac:dyDescent="0.4">
      <c r="A60" s="138" t="str">
        <f>'[1]накоп '!B44</f>
        <v>дрожжи</v>
      </c>
      <c r="B60" s="139"/>
      <c r="C60" s="139"/>
      <c r="D60" s="139"/>
      <c r="E60" s="140"/>
      <c r="F60" s="5"/>
      <c r="G60" s="115" t="s">
        <v>53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116">
        <f t="shared" si="0"/>
        <v>0</v>
      </c>
      <c r="AZ60" s="117">
        <f>'[1]накоп '!AD44</f>
        <v>230</v>
      </c>
      <c r="BA60" s="5"/>
      <c r="BB60" s="128">
        <f t="shared" si="1"/>
        <v>0</v>
      </c>
      <c r="BC60" s="129"/>
      <c r="BD60" s="130"/>
      <c r="BE60" s="7"/>
      <c r="BF60" s="8"/>
      <c r="BG60" s="9"/>
    </row>
    <row r="61" spans="1:59" ht="7" hidden="1" customHeight="1" thickBot="1" x14ac:dyDescent="0.4">
      <c r="A61" s="138" t="str">
        <f>'[1]накоп '!B45</f>
        <v>ломтишка</v>
      </c>
      <c r="B61" s="139"/>
      <c r="C61" s="139"/>
      <c r="D61" s="139"/>
      <c r="E61" s="140"/>
      <c r="F61" s="5"/>
      <c r="G61" s="115" t="s">
        <v>53</v>
      </c>
      <c r="H61" s="2"/>
      <c r="I61" s="2"/>
      <c r="J61" s="2"/>
      <c r="K61" s="2"/>
      <c r="L61" s="2"/>
      <c r="M61" s="2"/>
      <c r="N61" s="2"/>
      <c r="O61" s="14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116">
        <f t="shared" si="0"/>
        <v>0</v>
      </c>
      <c r="AZ61" s="117">
        <f>'[1]накоп '!AD45</f>
        <v>450</v>
      </c>
      <c r="BA61" s="5"/>
      <c r="BB61" s="128">
        <f t="shared" si="1"/>
        <v>0</v>
      </c>
      <c r="BC61" s="129"/>
      <c r="BD61" s="130"/>
      <c r="BE61" s="7"/>
      <c r="BF61" s="8"/>
      <c r="BG61" s="9"/>
    </row>
    <row r="62" spans="1:59" ht="6" hidden="1" customHeight="1" thickBot="1" x14ac:dyDescent="0.4">
      <c r="A62" s="138" t="str">
        <f>'[1]накоп '!B46</f>
        <v xml:space="preserve">соль </v>
      </c>
      <c r="B62" s="139"/>
      <c r="C62" s="139"/>
      <c r="D62" s="139"/>
      <c r="E62" s="140"/>
      <c r="F62" s="5"/>
      <c r="G62" s="115" t="s">
        <v>55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116">
        <f t="shared" si="0"/>
        <v>0</v>
      </c>
      <c r="AZ62" s="117">
        <f>'[1]накоп '!AD46</f>
        <v>20</v>
      </c>
      <c r="BA62" s="5"/>
      <c r="BB62" s="128">
        <f t="shared" si="1"/>
        <v>0</v>
      </c>
      <c r="BC62" s="129"/>
      <c r="BD62" s="130"/>
      <c r="BE62" s="7"/>
      <c r="BF62" s="8"/>
      <c r="BG62" s="9"/>
    </row>
    <row r="63" spans="1:59" ht="9" hidden="1" customHeight="1" x14ac:dyDescent="0.35">
      <c r="A63" s="138" t="str">
        <f>'[1]накоп '!B47</f>
        <v>шок.плитка казахстан</v>
      </c>
      <c r="B63" s="139"/>
      <c r="C63" s="139"/>
      <c r="D63" s="139"/>
      <c r="E63" s="140"/>
      <c r="F63" s="5"/>
      <c r="G63" s="115" t="s">
        <v>53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116">
        <f t="shared" si="0"/>
        <v>0</v>
      </c>
      <c r="AZ63" s="117">
        <f>'[1]накоп '!AD47</f>
        <v>33</v>
      </c>
      <c r="BA63" s="5"/>
      <c r="BB63" s="128">
        <f t="shared" si="1"/>
        <v>0</v>
      </c>
      <c r="BC63" s="129"/>
      <c r="BD63" s="130"/>
      <c r="BE63" s="7"/>
      <c r="BF63" s="8"/>
      <c r="BG63" s="9"/>
    </row>
    <row r="64" spans="1:59" ht="9" hidden="1" customHeight="1" x14ac:dyDescent="0.35">
      <c r="A64" s="138" t="str">
        <f>'[1]накоп '!B48</f>
        <v>сок с трубочкой</v>
      </c>
      <c r="B64" s="139"/>
      <c r="C64" s="139"/>
      <c r="D64" s="139"/>
      <c r="E64" s="140"/>
      <c r="F64" s="11"/>
      <c r="G64" s="115" t="s">
        <v>53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16">
        <f t="shared" si="0"/>
        <v>0</v>
      </c>
      <c r="AZ64" s="117">
        <f>'[1]накоп '!AD48</f>
        <v>25</v>
      </c>
      <c r="BA64" s="11"/>
      <c r="BB64" s="128">
        <f t="shared" si="1"/>
        <v>0</v>
      </c>
      <c r="BC64" s="129"/>
      <c r="BD64" s="130"/>
      <c r="BE64" s="7"/>
      <c r="BF64" s="8"/>
      <c r="BG64" s="9"/>
    </row>
    <row r="65" spans="1:59" ht="7" hidden="1" customHeight="1" x14ac:dyDescent="0.35">
      <c r="A65" s="138" t="s">
        <v>77</v>
      </c>
      <c r="B65" s="139"/>
      <c r="C65" s="139"/>
      <c r="D65" s="139"/>
      <c r="E65" s="140"/>
      <c r="F65" s="11"/>
      <c r="G65" s="115" t="s">
        <v>53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6">
        <f t="shared" si="0"/>
        <v>0</v>
      </c>
      <c r="AZ65" s="117">
        <f>'[1]накоп '!AD49</f>
        <v>620</v>
      </c>
      <c r="BA65" s="11"/>
      <c r="BB65" s="128">
        <f t="shared" si="1"/>
        <v>0</v>
      </c>
      <c r="BC65" s="129"/>
      <c r="BD65" s="130"/>
      <c r="BE65" s="7"/>
      <c r="BF65" s="8"/>
      <c r="BG65" s="9"/>
    </row>
    <row r="66" spans="1:59" ht="9" hidden="1" customHeight="1" x14ac:dyDescent="0.35">
      <c r="A66" s="142"/>
      <c r="B66" s="143"/>
      <c r="C66" s="143"/>
      <c r="D66" s="143"/>
      <c r="E66" s="140"/>
      <c r="F66" s="11"/>
      <c r="G66" s="1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6">
        <f t="shared" si="0"/>
        <v>0</v>
      </c>
      <c r="AZ66" s="117">
        <f>'[1]накоп '!AD51</f>
        <v>0</v>
      </c>
      <c r="BA66" s="11"/>
      <c r="BB66" s="118">
        <f t="shared" si="1"/>
        <v>0</v>
      </c>
      <c r="BC66" s="119"/>
      <c r="BD66" s="120"/>
      <c r="BE66" s="7"/>
      <c r="BF66" s="8"/>
      <c r="BG66" s="9"/>
    </row>
    <row r="67" spans="1:59" ht="9.75" hidden="1" customHeight="1" x14ac:dyDescent="0.35">
      <c r="A67" s="138" t="str">
        <f>'[1]накоп '!B50</f>
        <v>печенья</v>
      </c>
      <c r="B67" s="139"/>
      <c r="C67" s="139"/>
      <c r="D67" s="139"/>
      <c r="E67" s="144"/>
      <c r="F67" s="11"/>
      <c r="G67" s="115"/>
      <c r="H67" s="11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6">
        <f t="shared" si="0"/>
        <v>0</v>
      </c>
      <c r="AZ67" s="117">
        <f>'[1]накоп '!AD50</f>
        <v>270</v>
      </c>
      <c r="BA67" s="11"/>
      <c r="BB67" s="118">
        <f t="shared" si="1"/>
        <v>0</v>
      </c>
      <c r="BC67" s="119"/>
      <c r="BD67" s="120"/>
      <c r="BE67" s="7"/>
      <c r="BF67" s="8"/>
      <c r="BG67" s="9"/>
    </row>
    <row r="68" spans="1:59" ht="7.5" customHeight="1" x14ac:dyDescent="0.35">
      <c r="A68" s="145"/>
      <c r="B68" s="146"/>
      <c r="C68" s="146"/>
      <c r="D68" s="146"/>
      <c r="E68" s="147"/>
      <c r="F68" s="11"/>
      <c r="G68" s="11" t="s">
        <v>55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6">
        <f t="shared" si="0"/>
        <v>0</v>
      </c>
      <c r="AZ68" s="117">
        <f>'[1]накоп '!AD53</f>
        <v>0</v>
      </c>
      <c r="BA68" s="11"/>
      <c r="BB68" s="118">
        <f>SUM(BB26:BD67)</f>
        <v>3202</v>
      </c>
      <c r="BC68" s="119"/>
      <c r="BD68" s="120"/>
      <c r="BE68" s="15">
        <f>BB68/J14</f>
        <v>88.944444444444443</v>
      </c>
      <c r="BF68" s="16"/>
      <c r="BG68" s="17"/>
    </row>
    <row r="69" spans="1:59" s="153" customFormat="1" ht="9.75" customHeight="1" x14ac:dyDescent="0.35">
      <c r="A69" s="148" t="s">
        <v>56</v>
      </c>
      <c r="B69" s="148"/>
      <c r="C69" s="148"/>
      <c r="D69" s="148"/>
      <c r="E69" s="149" t="s">
        <v>2</v>
      </c>
      <c r="F69" s="149"/>
      <c r="G69" s="149"/>
      <c r="H69" s="150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50"/>
      <c r="V69" s="151" t="s">
        <v>57</v>
      </c>
      <c r="W69" s="151"/>
      <c r="X69" s="151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49" t="s">
        <v>78</v>
      </c>
      <c r="AY69" s="149"/>
      <c r="AZ69" s="149"/>
      <c r="BA69" s="149"/>
      <c r="BB69" s="149"/>
      <c r="BC69" s="149"/>
      <c r="BD69" s="149"/>
      <c r="BE69" s="149"/>
      <c r="BF69" s="149"/>
      <c r="BG69" s="149"/>
    </row>
    <row r="70" spans="1:59" s="153" customFormat="1" ht="10.5" x14ac:dyDescent="0.35">
      <c r="A70" s="148" t="s">
        <v>2</v>
      </c>
      <c r="B70" s="148"/>
      <c r="C70" s="148"/>
      <c r="D70" s="148"/>
      <c r="E70" s="154" t="s">
        <v>58</v>
      </c>
      <c r="F70" s="154"/>
      <c r="G70" s="154"/>
      <c r="H70" s="150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0"/>
      <c r="V70" s="148" t="s">
        <v>59</v>
      </c>
      <c r="W70" s="148"/>
      <c r="X70" s="148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5" t="s">
        <v>79</v>
      </c>
      <c r="AY70" s="155"/>
      <c r="AZ70" s="155"/>
      <c r="BA70" s="155"/>
      <c r="BB70" s="155"/>
      <c r="BC70" s="155"/>
      <c r="BD70" s="155"/>
      <c r="BE70" s="155"/>
      <c r="BF70" s="155"/>
      <c r="BG70" s="155"/>
    </row>
    <row r="71" spans="1:59" s="153" customFormat="1" ht="10.5" x14ac:dyDescent="0.35">
      <c r="A71" s="148"/>
      <c r="B71" s="148"/>
      <c r="C71" s="148"/>
      <c r="D71" s="148"/>
      <c r="E71" s="155" t="s">
        <v>2</v>
      </c>
      <c r="F71" s="155"/>
      <c r="G71" s="155"/>
      <c r="H71" s="150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0"/>
      <c r="V71" s="148"/>
      <c r="W71" s="148"/>
      <c r="X71" s="148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</row>
    <row r="72" spans="1:59" s="153" customFormat="1" ht="10.5" x14ac:dyDescent="0.35">
      <c r="A72" s="150" t="s">
        <v>2</v>
      </c>
      <c r="B72" s="150"/>
      <c r="C72" s="150" t="s">
        <v>2</v>
      </c>
      <c r="D72" s="150"/>
      <c r="E72" s="155"/>
      <c r="F72" s="155"/>
      <c r="G72" s="155"/>
      <c r="H72" s="150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0"/>
      <c r="V72" s="148" t="s">
        <v>2</v>
      </c>
      <c r="W72" s="148"/>
      <c r="X72" s="148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</row>
  </sheetData>
  <mergeCells count="202">
    <mergeCell ref="E72:G72"/>
    <mergeCell ref="I72:T72"/>
    <mergeCell ref="V72:X72"/>
    <mergeCell ref="AX72:BG72"/>
    <mergeCell ref="A70:D70"/>
    <mergeCell ref="E70:G70"/>
    <mergeCell ref="I70:T70"/>
    <mergeCell ref="V70:X70"/>
    <mergeCell ref="AX70:BG70"/>
    <mergeCell ref="A71:D71"/>
    <mergeCell ref="E71:G71"/>
    <mergeCell ref="I71:T71"/>
    <mergeCell ref="V71:X71"/>
    <mergeCell ref="AX71:BG71"/>
    <mergeCell ref="BB64:BD64"/>
    <mergeCell ref="A65:D65"/>
    <mergeCell ref="BB65:BD65"/>
    <mergeCell ref="BB66:BD66"/>
    <mergeCell ref="A67:E67"/>
    <mergeCell ref="BB67:BD67"/>
    <mergeCell ref="A68:E68"/>
    <mergeCell ref="BB68:BD68"/>
    <mergeCell ref="BE68:BG68"/>
    <mergeCell ref="BB58:BD58"/>
    <mergeCell ref="BB59:BD59"/>
    <mergeCell ref="A60:D60"/>
    <mergeCell ref="BB60:BD60"/>
    <mergeCell ref="A61:D61"/>
    <mergeCell ref="BB61:BD61"/>
    <mergeCell ref="A62:D62"/>
    <mergeCell ref="BB62:BD62"/>
    <mergeCell ref="A63:D63"/>
    <mergeCell ref="BB63:BD63"/>
    <mergeCell ref="BB52:BD52"/>
    <mergeCell ref="BE52:BG52"/>
    <mergeCell ref="BB53:BD53"/>
    <mergeCell ref="BE53:BG53"/>
    <mergeCell ref="BB54:BD54"/>
    <mergeCell ref="BE54:BG54"/>
    <mergeCell ref="BB55:BD55"/>
    <mergeCell ref="BB56:BD56"/>
    <mergeCell ref="BB57:BD57"/>
    <mergeCell ref="BB47:BD47"/>
    <mergeCell ref="BE47:BG47"/>
    <mergeCell ref="BB48:BD48"/>
    <mergeCell ref="BE48:BG48"/>
    <mergeCell ref="BB49:BD49"/>
    <mergeCell ref="BE49:BG49"/>
    <mergeCell ref="BB50:BD50"/>
    <mergeCell ref="BE50:BG50"/>
    <mergeCell ref="BB51:BD51"/>
    <mergeCell ref="BE51:BG51"/>
    <mergeCell ref="BB42:BD42"/>
    <mergeCell ref="BE42:BG42"/>
    <mergeCell ref="BB43:BD43"/>
    <mergeCell ref="BE43:BG43"/>
    <mergeCell ref="BB44:BD44"/>
    <mergeCell ref="BE44:BG44"/>
    <mergeCell ref="BB45:BD45"/>
    <mergeCell ref="BE45:BG45"/>
    <mergeCell ref="BB46:BD46"/>
    <mergeCell ref="BE46:BG46"/>
    <mergeCell ref="BB37:BD37"/>
    <mergeCell ref="BE37:BG37"/>
    <mergeCell ref="BB38:BD38"/>
    <mergeCell ref="BE38:BG38"/>
    <mergeCell ref="BB39:BD39"/>
    <mergeCell ref="BE39:BG39"/>
    <mergeCell ref="BB40:BD40"/>
    <mergeCell ref="BE40:BG40"/>
    <mergeCell ref="BB41:BD41"/>
    <mergeCell ref="BE41:BG41"/>
    <mergeCell ref="BB32:BD32"/>
    <mergeCell ref="BE32:BG32"/>
    <mergeCell ref="BB33:BD33"/>
    <mergeCell ref="BE33:BG33"/>
    <mergeCell ref="BB34:BD34"/>
    <mergeCell ref="BE34:BG34"/>
    <mergeCell ref="BB35:BD35"/>
    <mergeCell ref="BE35:BG35"/>
    <mergeCell ref="BB36:BD36"/>
    <mergeCell ref="BE36:BG36"/>
    <mergeCell ref="BB27:BD27"/>
    <mergeCell ref="BE27:BG27"/>
    <mergeCell ref="BB28:BD28"/>
    <mergeCell ref="BE28:BG28"/>
    <mergeCell ref="BB29:BD29"/>
    <mergeCell ref="BE29:BG29"/>
    <mergeCell ref="BB30:BD30"/>
    <mergeCell ref="BE30:BG30"/>
    <mergeCell ref="BB31:BD31"/>
    <mergeCell ref="BE31:BG31"/>
    <mergeCell ref="BB23:BD23"/>
    <mergeCell ref="BE23:BG23"/>
    <mergeCell ref="AZ24:BA24"/>
    <mergeCell ref="BB24:BD24"/>
    <mergeCell ref="BE24:BG24"/>
    <mergeCell ref="AZ25:BA25"/>
    <mergeCell ref="BB25:BD25"/>
    <mergeCell ref="BE25:BG25"/>
    <mergeCell ref="BB26:BD26"/>
    <mergeCell ref="BE26:BG26"/>
    <mergeCell ref="AY6:BA6"/>
    <mergeCell ref="Z8:AM11"/>
    <mergeCell ref="Z13:AM15"/>
    <mergeCell ref="H18:AX18"/>
    <mergeCell ref="AY18:AY22"/>
    <mergeCell ref="AZ18:BA22"/>
    <mergeCell ref="BB18:BD22"/>
    <mergeCell ref="BE18:BG22"/>
    <mergeCell ref="H19:AX20"/>
    <mergeCell ref="I21:AX21"/>
    <mergeCell ref="A1:T1"/>
    <mergeCell ref="A2:G2"/>
    <mergeCell ref="H2:L2"/>
    <mergeCell ref="N2:T2"/>
    <mergeCell ref="H3:L3"/>
    <mergeCell ref="N3:T3"/>
    <mergeCell ref="V2:BG2"/>
    <mergeCell ref="V3:BG3"/>
    <mergeCell ref="A5:E5"/>
    <mergeCell ref="A8:F9"/>
    <mergeCell ref="G8:I12"/>
    <mergeCell ref="J8:N12"/>
    <mergeCell ref="O8:R12"/>
    <mergeCell ref="S8:U12"/>
    <mergeCell ref="V8:X12"/>
    <mergeCell ref="A10:C12"/>
    <mergeCell ref="D10:F12"/>
    <mergeCell ref="V13:X13"/>
    <mergeCell ref="A14:C14"/>
    <mergeCell ref="D14:F14"/>
    <mergeCell ref="G14:I14"/>
    <mergeCell ref="J14:N14"/>
    <mergeCell ref="O14:R14"/>
    <mergeCell ref="S14:U14"/>
    <mergeCell ref="V14:X14"/>
    <mergeCell ref="A13:C13"/>
    <mergeCell ref="D13:F13"/>
    <mergeCell ref="G13:I13"/>
    <mergeCell ref="J13:N13"/>
    <mergeCell ref="O13:R13"/>
    <mergeCell ref="S13:U13"/>
    <mergeCell ref="V15:X15"/>
    <mergeCell ref="A16:N16"/>
    <mergeCell ref="O16:R16"/>
    <mergeCell ref="S16:U16"/>
    <mergeCell ref="V16:X16"/>
    <mergeCell ref="A18:F18"/>
    <mergeCell ref="G18:G22"/>
    <mergeCell ref="A15:C15"/>
    <mergeCell ref="D15:F15"/>
    <mergeCell ref="G15:I15"/>
    <mergeCell ref="J15:N15"/>
    <mergeCell ref="O15:R15"/>
    <mergeCell ref="S15:U15"/>
    <mergeCell ref="A23:E23"/>
    <mergeCell ref="A24:E24"/>
    <mergeCell ref="A19:E22"/>
    <mergeCell ref="F19:F22"/>
    <mergeCell ref="AZ23:BA23"/>
    <mergeCell ref="A27:E27"/>
    <mergeCell ref="A28:E28"/>
    <mergeCell ref="A25:E25"/>
    <mergeCell ref="A26:E26"/>
    <mergeCell ref="A31:E31"/>
    <mergeCell ref="A32:E32"/>
    <mergeCell ref="A29:E29"/>
    <mergeCell ref="A30:E30"/>
    <mergeCell ref="A35:E35"/>
    <mergeCell ref="A36:E36"/>
    <mergeCell ref="A33:E33"/>
    <mergeCell ref="A34:E34"/>
    <mergeCell ref="A39:E39"/>
    <mergeCell ref="A40:E40"/>
    <mergeCell ref="A37:E37"/>
    <mergeCell ref="A38:E38"/>
    <mergeCell ref="A43:E43"/>
    <mergeCell ref="A44:E44"/>
    <mergeCell ref="A41:E41"/>
    <mergeCell ref="A42:E42"/>
    <mergeCell ref="A47:E47"/>
    <mergeCell ref="A48:E48"/>
    <mergeCell ref="A45:E45"/>
    <mergeCell ref="A46:E46"/>
    <mergeCell ref="A51:E51"/>
    <mergeCell ref="A52:E52"/>
    <mergeCell ref="A49:E49"/>
    <mergeCell ref="A50:E50"/>
    <mergeCell ref="A55:E55"/>
    <mergeCell ref="A56:E56"/>
    <mergeCell ref="A57:E57"/>
    <mergeCell ref="A53:E53"/>
    <mergeCell ref="A54:E54"/>
    <mergeCell ref="A58:E58"/>
    <mergeCell ref="A59:E59"/>
    <mergeCell ref="A64:D64"/>
    <mergeCell ref="E69:G69"/>
    <mergeCell ref="I69:T69"/>
    <mergeCell ref="V69:X69"/>
    <mergeCell ref="A69:D69"/>
    <mergeCell ref="AX69:BG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2022-04-19T05:18:51Z</dcterms:created>
  <dcterms:modified xsi:type="dcterms:W3CDTF">2024-03-01T07:38:22Z</dcterms:modified>
</cp:coreProperties>
</file>